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fullCalcOnLoad="1"/>
</workbook>
</file>

<file path=xl/sharedStrings.xml><?xml version="1.0" encoding="utf-8"?>
<sst xmlns="http://schemas.openxmlformats.org/spreadsheetml/2006/main" count="557" uniqueCount="321">
  <si>
    <t>kods</t>
  </si>
  <si>
    <t>Vārds</t>
  </si>
  <si>
    <t>Uzvārds</t>
  </si>
  <si>
    <t>skola</t>
  </si>
  <si>
    <t>Dmitrijs</t>
  </si>
  <si>
    <t>Minajevs</t>
  </si>
  <si>
    <t>Mārtiņš</t>
  </si>
  <si>
    <t>Rudzātu vidusskola</t>
  </si>
  <si>
    <t>Andrejs</t>
  </si>
  <si>
    <t>Romāns</t>
  </si>
  <si>
    <t>Pāvels</t>
  </si>
  <si>
    <t>Vadims</t>
  </si>
  <si>
    <t>Aleksandrs</t>
  </si>
  <si>
    <t>Maksims</t>
  </si>
  <si>
    <t>Mihails</t>
  </si>
  <si>
    <t>Igors</t>
  </si>
  <si>
    <t>Mihejevs</t>
  </si>
  <si>
    <t>Toms</t>
  </si>
  <si>
    <t>Beinerts</t>
  </si>
  <si>
    <t>Grigorijs</t>
  </si>
  <si>
    <t>Artūrs</t>
  </si>
  <si>
    <t>Antons</t>
  </si>
  <si>
    <t>Jurijs</t>
  </si>
  <si>
    <t>Juris</t>
  </si>
  <si>
    <t>Āgenskalna Valsts ģimnāzija</t>
  </si>
  <si>
    <t>Kirils</t>
  </si>
  <si>
    <t>Jānis</t>
  </si>
  <si>
    <t>Andris</t>
  </si>
  <si>
    <t>Deniss</t>
  </si>
  <si>
    <t>Edgars</t>
  </si>
  <si>
    <t>Timošenko</t>
  </si>
  <si>
    <t>Preiļu Valsts ģimnāzija</t>
  </si>
  <si>
    <t>Vitālijs</t>
  </si>
  <si>
    <t>Bogdanovs</t>
  </si>
  <si>
    <t>Sergejs</t>
  </si>
  <si>
    <t>kopā</t>
  </si>
  <si>
    <t>Gļebs</t>
  </si>
  <si>
    <t>n</t>
  </si>
  <si>
    <t>D40</t>
  </si>
  <si>
    <t>D10</t>
  </si>
  <si>
    <t>D53</t>
  </si>
  <si>
    <t>D9</t>
  </si>
  <si>
    <t>D7</t>
  </si>
  <si>
    <t>D2</t>
  </si>
  <si>
    <t>D5</t>
  </si>
  <si>
    <t>D54</t>
  </si>
  <si>
    <t>D46</t>
  </si>
  <si>
    <t>D41</t>
  </si>
  <si>
    <t>D8</t>
  </si>
  <si>
    <t>R45</t>
  </si>
  <si>
    <t>R121</t>
  </si>
  <si>
    <t>R116</t>
  </si>
  <si>
    <t>R20</t>
  </si>
  <si>
    <t>R105</t>
  </si>
  <si>
    <t>R132</t>
  </si>
  <si>
    <t>R124</t>
  </si>
  <si>
    <t>Kovjazins</t>
  </si>
  <si>
    <t>R1</t>
  </si>
  <si>
    <t>R17</t>
  </si>
  <si>
    <t>R114</t>
  </si>
  <si>
    <t>R130</t>
  </si>
  <si>
    <t>R24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</si>
  <si>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</si>
  <si>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</si>
  <si>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</si>
  <si>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</si>
  <si>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</si>
  <si>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</si>
  <si>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</si>
  <si>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</si>
  <si>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</si>
  <si>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L10</t>
  </si>
  <si>
    <t>L11</t>
  </si>
  <si>
    <t>8.</t>
  </si>
  <si>
    <t>9.</t>
  </si>
  <si>
    <t>Guntars</t>
  </si>
  <si>
    <t>D57</t>
  </si>
  <si>
    <t>Rīgas Angļu ģimnāzija</t>
  </si>
  <si>
    <t>Rīgas Anniņmuižas vidusskola</t>
  </si>
  <si>
    <t>R71</t>
  </si>
  <si>
    <t>Rīgas Zolitūdes ģimnāzija</t>
  </si>
  <si>
    <t>Marina</t>
  </si>
  <si>
    <t>R35</t>
  </si>
  <si>
    <t>Braučs</t>
  </si>
  <si>
    <t>Savčuks</t>
  </si>
  <si>
    <t>Anatolijs</t>
  </si>
  <si>
    <t>Rīgas 40. vidusskola</t>
  </si>
  <si>
    <t>Katušenoks</t>
  </si>
  <si>
    <t>R37</t>
  </si>
  <si>
    <t>Beļajevs</t>
  </si>
  <si>
    <t>Zinovjevs</t>
  </si>
  <si>
    <t>Daugavpils 10. vidusskola</t>
  </si>
  <si>
    <t>Mošāns</t>
  </si>
  <si>
    <t>Arturs</t>
  </si>
  <si>
    <t>Sabanskis</t>
  </si>
  <si>
    <t>Egle</t>
  </si>
  <si>
    <t>Puriņš</t>
  </si>
  <si>
    <t>Gints</t>
  </si>
  <si>
    <t>D59</t>
  </si>
  <si>
    <t>Zubovičs</t>
  </si>
  <si>
    <t>Daugavpils 12. vidusskola</t>
  </si>
  <si>
    <t>Liepājas 12. vidusskola</t>
  </si>
  <si>
    <t>Ivanovskis</t>
  </si>
  <si>
    <t>Kitenbergs</t>
  </si>
  <si>
    <t>Rīgas 64. vidusskola</t>
  </si>
  <si>
    <t>Cvetkovs</t>
  </si>
  <si>
    <t>Rīgas Valsts 1. ģimnāzija</t>
  </si>
  <si>
    <t>Uģis</t>
  </si>
  <si>
    <t>Lācis</t>
  </si>
  <si>
    <t>R42</t>
  </si>
  <si>
    <t>R125</t>
  </si>
  <si>
    <t>Poļežajevs</t>
  </si>
  <si>
    <t>Šīrs</t>
  </si>
  <si>
    <t>Skola</t>
  </si>
  <si>
    <t>Izraksts no Latvijas 31. Atklātās fizikas olimpiādes protokola. 9.klase</t>
  </si>
  <si>
    <t>Izraksts no Latvijas 31. Atklātās fizikas olimpiādes protokola. 10.klase</t>
  </si>
  <si>
    <t>Izraksts no Latvijas 31. Atklātās fizikas olimpiādes protokola. 11.klase</t>
  </si>
  <si>
    <t>Izraksts no Latvijas 31. Atklātās fizikas olimpiādes protokola. 12.klase</t>
  </si>
  <si>
    <t>R51</t>
  </si>
  <si>
    <t>Ļevins</t>
  </si>
  <si>
    <t>R38</t>
  </si>
  <si>
    <t>Skripņiks</t>
  </si>
  <si>
    <t>Rīgas Ostvalda vidusskola</t>
  </si>
  <si>
    <t>Bergs</t>
  </si>
  <si>
    <t>Siguldas Valsts ģimnāzija</t>
  </si>
  <si>
    <t xml:space="preserve">Līga </t>
  </si>
  <si>
    <t>Beķere</t>
  </si>
  <si>
    <t>R80</t>
  </si>
  <si>
    <t>Jevģēnijs</t>
  </si>
  <si>
    <t>Zolotarskis</t>
  </si>
  <si>
    <t>Rīgas 95. vidusskola</t>
  </si>
  <si>
    <t>R95</t>
  </si>
  <si>
    <t>Spitans</t>
  </si>
  <si>
    <t>Gorbunovs</t>
  </si>
  <si>
    <t>Rīgas 96. vidusskola</t>
  </si>
  <si>
    <t>Valmieras Valsts ģimnāzija</t>
  </si>
  <si>
    <t>R82</t>
  </si>
  <si>
    <t>Viktors</t>
  </si>
  <si>
    <t>Rīgas 32. vidusskola</t>
  </si>
  <si>
    <t>R111</t>
  </si>
  <si>
    <t>R31</t>
  </si>
  <si>
    <t>Filips</t>
  </si>
  <si>
    <t>Pitans</t>
  </si>
  <si>
    <t>R123</t>
  </si>
  <si>
    <t>R127</t>
  </si>
  <si>
    <t>Ciniņš</t>
  </si>
  <si>
    <t>Rīgas Tehnolingvistiskā ģimnāzija</t>
  </si>
  <si>
    <t>Gailītis</t>
  </si>
  <si>
    <t>Svjatoslavs</t>
  </si>
  <si>
    <t>Čagajevs</t>
  </si>
  <si>
    <t>R94</t>
  </si>
  <si>
    <t>Strašuns</t>
  </si>
  <si>
    <t>D56</t>
  </si>
  <si>
    <t>Valerijs</t>
  </si>
  <si>
    <t>Steļmačonoks</t>
  </si>
  <si>
    <t>V19</t>
  </si>
  <si>
    <t>Jakušonoks</t>
  </si>
  <si>
    <t>Ventspils 2. vidusskola</t>
  </si>
  <si>
    <t>Ventspils 1. ģimnāzija</t>
  </si>
  <si>
    <t>Ventspils 3. vidusskola</t>
  </si>
  <si>
    <t>Ventspils 6. vidusskola</t>
  </si>
  <si>
    <t>Liepājas pilsētas 12. vidusskola</t>
  </si>
  <si>
    <t>Rīgas klasiskā ģimnāzija</t>
  </si>
  <si>
    <t>Smirnovs</t>
  </si>
  <si>
    <t>Zavornijs</t>
  </si>
  <si>
    <t>L7</t>
  </si>
  <si>
    <t>Risakovs</t>
  </si>
  <si>
    <t>Liepājas 7. vidusskola</t>
  </si>
  <si>
    <t>L18</t>
  </si>
  <si>
    <t>L3</t>
  </si>
  <si>
    <t>Kovaļskis</t>
  </si>
  <si>
    <t>Daugavpils Krievu vidusskola - licejs</t>
  </si>
  <si>
    <t>D43</t>
  </si>
  <si>
    <t>Ņemeņonoks</t>
  </si>
  <si>
    <t>Matvejevs</t>
  </si>
  <si>
    <t>Sliņko</t>
  </si>
  <si>
    <t>Spriņgis</t>
  </si>
  <si>
    <t>Sadovskis</t>
  </si>
  <si>
    <t>Žarskis</t>
  </si>
  <si>
    <t>Okeņiks</t>
  </si>
  <si>
    <t>Sengiļejevs</t>
  </si>
  <si>
    <t>D12</t>
  </si>
  <si>
    <t>Kitta</t>
  </si>
  <si>
    <t>V25</t>
  </si>
  <si>
    <t>Elviss</t>
  </si>
  <si>
    <t>Kuštans</t>
  </si>
  <si>
    <t>V3</t>
  </si>
  <si>
    <t xml:space="preserve">Armands </t>
  </si>
  <si>
    <t>Jaunpetrovičs</t>
  </si>
  <si>
    <t>V23</t>
  </si>
  <si>
    <t>Dzalbe</t>
  </si>
  <si>
    <t>V1</t>
  </si>
  <si>
    <t>Pribitovs</t>
  </si>
  <si>
    <t>D3</t>
  </si>
  <si>
    <t>Jeļena</t>
  </si>
  <si>
    <t>Jalovaja</t>
  </si>
  <si>
    <t>Jengovatovs</t>
  </si>
  <si>
    <t>R113</t>
  </si>
  <si>
    <t>Varneļs</t>
  </si>
  <si>
    <t>Rīgas Zolitudes ģimnāzija</t>
  </si>
  <si>
    <t>L4</t>
  </si>
  <si>
    <t>Tatjana</t>
  </si>
  <si>
    <t>Kovrova</t>
  </si>
  <si>
    <t>Karina</t>
  </si>
  <si>
    <t>L19</t>
  </si>
  <si>
    <t>Gromilova</t>
  </si>
  <si>
    <t>Liepājas 3. pamatskola</t>
  </si>
  <si>
    <t>R16</t>
  </si>
  <si>
    <t>Jaroslavs</t>
  </si>
  <si>
    <t>Rīgas 60. vidusskola</t>
  </si>
  <si>
    <t>R93</t>
  </si>
  <si>
    <t>Indra</t>
  </si>
  <si>
    <t>Niedre</t>
  </si>
  <si>
    <t>Vladislavs</t>
  </si>
  <si>
    <t>6</t>
  </si>
  <si>
    <t>R106</t>
  </si>
  <si>
    <t>Vladimirs</t>
  </si>
  <si>
    <t>Slavs</t>
  </si>
  <si>
    <t>R109</t>
  </si>
  <si>
    <t>Golovanovs</t>
  </si>
  <si>
    <t>R70</t>
  </si>
  <si>
    <t>Aleksejs</t>
  </si>
  <si>
    <t>Fomins</t>
  </si>
  <si>
    <t>Rīgas Rīnūžu vidusskola</t>
  </si>
  <si>
    <t>R69</t>
  </si>
  <si>
    <t>Anna</t>
  </si>
  <si>
    <t>Tonkoškura</t>
  </si>
  <si>
    <t>Rīgas 92. vidusskola</t>
  </si>
  <si>
    <t>Pēteris</t>
  </si>
  <si>
    <t>Birkants</t>
  </si>
  <si>
    <t>R18</t>
  </si>
  <si>
    <t>Sorokins</t>
  </si>
  <si>
    <t>Rīgas 34. vidusskola</t>
  </si>
  <si>
    <t>V13</t>
  </si>
  <si>
    <t>Sergejevs</t>
  </si>
  <si>
    <t>D47</t>
  </si>
  <si>
    <t>Meldra</t>
  </si>
  <si>
    <t>Romanovska</t>
  </si>
  <si>
    <t>D51</t>
  </si>
  <si>
    <t>Krops</t>
  </si>
  <si>
    <t>D45</t>
  </si>
  <si>
    <t>Celinskis</t>
  </si>
  <si>
    <t>D44</t>
  </si>
  <si>
    <t>Iļja</t>
  </si>
  <si>
    <t>Svetlovs</t>
  </si>
  <si>
    <t>L8</t>
  </si>
  <si>
    <t>Opaļevs</t>
  </si>
  <si>
    <t>Liepājas 2. vidusskolas</t>
  </si>
  <si>
    <t>R28</t>
  </si>
  <si>
    <t>Andrejevs</t>
  </si>
  <si>
    <t>Rīgas Puškina licejs</t>
  </si>
  <si>
    <t>R128</t>
  </si>
  <si>
    <t>Krišjānis</t>
  </si>
  <si>
    <t>Prūsis</t>
  </si>
  <si>
    <t>R118</t>
  </si>
  <si>
    <t>Bačkurs</t>
  </si>
  <si>
    <t>R21</t>
  </si>
  <si>
    <t>Daļeckis</t>
  </si>
  <si>
    <t>R25</t>
  </si>
  <si>
    <t>Kalvis</t>
  </si>
  <si>
    <t>Alps</t>
  </si>
  <si>
    <t>Vecumnieku vidusskola</t>
  </si>
  <si>
    <t>R126</t>
  </si>
  <si>
    <t>R81</t>
  </si>
  <si>
    <t>Liena</t>
  </si>
  <si>
    <t>Amoliņa</t>
  </si>
  <si>
    <t>Cēsu Valsts ģimnāzija</t>
  </si>
  <si>
    <t>Venspils 1. ģimnāzija</t>
  </si>
  <si>
    <t>D48</t>
  </si>
  <si>
    <t>Pikarevskis</t>
  </si>
  <si>
    <t>D38</t>
  </si>
  <si>
    <t>Deļmans</t>
  </si>
  <si>
    <t>D37</t>
  </si>
  <si>
    <t>Jevģenijs</t>
  </si>
  <si>
    <t>Maļcevs</t>
  </si>
  <si>
    <t>D4</t>
  </si>
  <si>
    <t>Voicenovičs</t>
  </si>
  <si>
    <t>V10</t>
  </si>
  <si>
    <t>Mārtiņs</t>
  </si>
  <si>
    <t>Ābelītis</t>
  </si>
  <si>
    <t>R96</t>
  </si>
  <si>
    <t>Linda</t>
  </si>
  <si>
    <t>Ķiesnere</t>
  </si>
  <si>
    <t>R78</t>
  </si>
  <si>
    <t>Jurdžs</t>
  </si>
  <si>
    <t>R32</t>
  </si>
  <si>
    <t>Bartoš</t>
  </si>
  <si>
    <t>R83</t>
  </si>
  <si>
    <t>Jūlija</t>
  </si>
  <si>
    <t>Jegorova</t>
  </si>
  <si>
    <t>R49</t>
  </si>
  <si>
    <t>Artjoms</t>
  </si>
  <si>
    <t>Borozdins</t>
  </si>
  <si>
    <t>R122</t>
  </si>
  <si>
    <t>Nikolajs</t>
  </si>
  <si>
    <t>Višķers</t>
  </si>
  <si>
    <t>R84</t>
  </si>
  <si>
    <t>Golubs</t>
  </si>
  <si>
    <t>R92</t>
  </si>
  <si>
    <t>Bronka</t>
  </si>
  <si>
    <t>R91</t>
  </si>
  <si>
    <t>Golovačs</t>
  </si>
  <si>
    <t>R120</t>
  </si>
  <si>
    <t>Kuģis</t>
  </si>
  <si>
    <t>Māris</t>
  </si>
  <si>
    <t>Rīgas Franču licejs</t>
  </si>
  <si>
    <t>R87</t>
  </si>
  <si>
    <t>Dimitrijevs</t>
  </si>
  <si>
    <t>Puškina licejs</t>
  </si>
  <si>
    <t>R50</t>
  </si>
  <si>
    <t>Mietulis</t>
  </si>
  <si>
    <t>R36</t>
  </si>
  <si>
    <t>Cupikovs</t>
  </si>
  <si>
    <t>Pamatskola "Maksima"</t>
  </si>
  <si>
    <t>Jaunsilavas pamatskola</t>
  </si>
  <si>
    <t>III</t>
  </si>
  <si>
    <t>atz</t>
  </si>
  <si>
    <t>I</t>
  </si>
  <si>
    <t>II</t>
  </si>
  <si>
    <t xml:space="preserve">Atz. </t>
  </si>
  <si>
    <t>atz.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</si>
</sst>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%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94" fontId="0" fillId="0" borderId="4" xfId="0" applyNumberFormat="1" applyFont="1" applyBorder="1" applyAlignment="1">
      <alignment/>
    </xf>
    <xf numFmtId="194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94" fontId="0" fillId="0" borderId="4" xfId="0" applyNumberFormat="1" applyFont="1" applyBorder="1" applyAlignment="1">
      <alignment horizontal="right"/>
    </xf>
    <xf numFmtId="194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194" fontId="0" fillId="0" borderId="8" xfId="0" applyNumberFormat="1" applyFont="1" applyBorder="1" applyAlignment="1">
      <alignment horizontal="right"/>
    </xf>
    <xf numFmtId="194" fontId="0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Font="1" applyFill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194" fontId="0" fillId="0" borderId="19" xfId="0" applyNumberFormat="1" applyFont="1" applyFill="1" applyBorder="1" applyAlignment="1">
      <alignment horizontal="right"/>
    </xf>
    <xf numFmtId="194" fontId="0" fillId="0" borderId="20" xfId="0" applyNumberFormat="1" applyFont="1" applyFill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194" fontId="0" fillId="0" borderId="8" xfId="0" applyNumberFormat="1" applyFont="1" applyBorder="1" applyAlignment="1">
      <alignment/>
    </xf>
    <xf numFmtId="194" fontId="0" fillId="0" borderId="9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194" fontId="5" fillId="0" borderId="22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13" xfId="0" applyFont="1" applyBorder="1" applyAlignment="1">
      <alignment horizontal="center"/>
    </xf>
    <xf numFmtId="194" fontId="5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194" fontId="0" fillId="0" borderId="4" xfId="0" applyNumberFormat="1" applyFont="1" applyFill="1" applyBorder="1" applyAlignment="1">
      <alignment/>
    </xf>
    <xf numFmtId="194" fontId="0" fillId="2" borderId="4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3" xfId="0" applyFont="1" applyBorder="1" applyAlignment="1">
      <alignment/>
    </xf>
    <xf numFmtId="19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6" xfId="0" applyFont="1" applyFill="1" applyBorder="1" applyAlignment="1">
      <alignment/>
    </xf>
    <xf numFmtId="9" fontId="0" fillId="0" borderId="23" xfId="2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94" fontId="0" fillId="0" borderId="2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19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94" fontId="0" fillId="0" borderId="26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/>
    </xf>
    <xf numFmtId="49" fontId="1" fillId="0" borderId="3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94" fontId="0" fillId="0" borderId="26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194" fontId="0" fillId="0" borderId="31" xfId="0" applyNumberFormat="1" applyFont="1" applyFill="1" applyBorder="1" applyAlignment="1">
      <alignment/>
    </xf>
    <xf numFmtId="9" fontId="0" fillId="0" borderId="27" xfId="2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194" fontId="0" fillId="0" borderId="24" xfId="0" applyNumberFormat="1" applyFont="1" applyFill="1" applyBorder="1" applyAlignment="1">
      <alignment horizontal="right"/>
    </xf>
    <xf numFmtId="194" fontId="0" fillId="0" borderId="40" xfId="0" applyNumberFormat="1" applyFont="1" applyBorder="1" applyAlignment="1">
      <alignment horizontal="right"/>
    </xf>
    <xf numFmtId="194" fontId="0" fillId="0" borderId="41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194" fontId="0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9" fontId="0" fillId="0" borderId="27" xfId="21" applyNumberFormat="1" applyFont="1" applyBorder="1" applyAlignment="1">
      <alignment/>
    </xf>
    <xf numFmtId="9" fontId="0" fillId="0" borderId="0" xfId="2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194" fontId="0" fillId="2" borderId="5" xfId="0" applyNumberFormat="1" applyFont="1" applyFill="1" applyBorder="1" applyAlignment="1">
      <alignment horizontal="right"/>
    </xf>
    <xf numFmtId="194" fontId="1" fillId="0" borderId="35" xfId="0" applyNumberFormat="1" applyFont="1" applyFill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4" xfId="0" applyNumberFormat="1" applyFill="1" applyBorder="1" applyAlignment="1">
      <alignment/>
    </xf>
    <xf numFmtId="194" fontId="0" fillId="0" borderId="4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3" xfId="0" applyBorder="1" applyAlignment="1">
      <alignment/>
    </xf>
    <xf numFmtId="194" fontId="5" fillId="0" borderId="12" xfId="0" applyNumberFormat="1" applyFont="1" applyBorder="1" applyAlignment="1">
      <alignment horizontal="right"/>
    </xf>
    <xf numFmtId="9" fontId="0" fillId="0" borderId="21" xfId="21" applyNumberFormat="1" applyFont="1" applyBorder="1" applyAlignment="1">
      <alignment/>
    </xf>
    <xf numFmtId="0" fontId="0" fillId="0" borderId="8" xfId="0" applyFont="1" applyBorder="1" applyAlignment="1">
      <alignment/>
    </xf>
    <xf numFmtId="194" fontId="0" fillId="0" borderId="42" xfId="0" applyNumberFormat="1" applyFont="1" applyFill="1" applyBorder="1" applyAlignment="1">
      <alignment/>
    </xf>
    <xf numFmtId="194" fontId="5" fillId="0" borderId="12" xfId="0" applyNumberFormat="1" applyFont="1" applyBorder="1" applyAlignment="1">
      <alignment/>
    </xf>
    <xf numFmtId="9" fontId="0" fillId="0" borderId="21" xfId="21" applyFont="1" applyBorder="1" applyAlignment="1">
      <alignment/>
    </xf>
    <xf numFmtId="0" fontId="0" fillId="0" borderId="20" xfId="0" applyFont="1" applyBorder="1" applyAlignment="1">
      <alignment/>
    </xf>
    <xf numFmtId="9" fontId="0" fillId="0" borderId="8" xfId="2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8" sqref="O8"/>
    </sheetView>
  </sheetViews>
  <sheetFormatPr defaultColWidth="9.140625" defaultRowHeight="12.75"/>
  <cols>
    <col min="1" max="1" width="5.7109375" style="3" customWidth="1"/>
    <col min="2" max="2" width="9.57421875" style="3" bestFit="1" customWidth="1"/>
    <col min="3" max="3" width="11.28125" style="3" bestFit="1" customWidth="1"/>
    <col min="4" max="4" width="29.8515625" style="3" bestFit="1" customWidth="1"/>
    <col min="5" max="5" width="4.57421875" style="17" customWidth="1"/>
    <col min="6" max="10" width="4.57421875" style="3" customWidth="1"/>
    <col min="11" max="11" width="5.57421875" style="3" customWidth="1"/>
    <col min="12" max="12" width="8.421875" style="108" bestFit="1" customWidth="1"/>
    <col min="13" max="13" width="12.140625" style="4" customWidth="1"/>
    <col min="14" max="16384" width="9.140625" style="3" customWidth="1"/>
  </cols>
  <sheetData>
    <row r="1" spans="1:13" ht="24" customHeight="1" thickBot="1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7" s="23" customFormat="1" ht="14.25" thickBot="1" thickTop="1">
      <c r="A2" s="24" t="s">
        <v>0</v>
      </c>
      <c r="B2" s="24" t="s">
        <v>1</v>
      </c>
      <c r="C2" s="25" t="s">
        <v>2</v>
      </c>
      <c r="D2" s="26" t="s">
        <v>113</v>
      </c>
      <c r="E2" s="33" t="s">
        <v>62</v>
      </c>
      <c r="F2" s="34" t="s">
        <v>63</v>
      </c>
      <c r="G2" s="34" t="s">
        <v>64</v>
      </c>
      <c r="H2" s="34" t="s">
        <v>65</v>
      </c>
      <c r="I2" s="34" t="s">
        <v>66</v>
      </c>
      <c r="J2" s="35" t="s">
        <v>67</v>
      </c>
      <c r="K2" s="27" t="s">
        <v>35</v>
      </c>
      <c r="L2" s="38" t="s">
        <v>69</v>
      </c>
      <c r="M2" s="44" t="s">
        <v>70</v>
      </c>
      <c r="N2" s="22"/>
      <c r="O2" s="22"/>
      <c r="P2" s="22"/>
      <c r="Q2" s="22"/>
    </row>
    <row r="3" spans="1:13" s="10" customFormat="1" ht="14.25" thickBot="1" thickTop="1">
      <c r="A3" s="95" t="s">
        <v>311</v>
      </c>
      <c r="B3" s="96" t="s">
        <v>10</v>
      </c>
      <c r="C3" s="97" t="s">
        <v>312</v>
      </c>
      <c r="D3" s="102" t="s">
        <v>313</v>
      </c>
      <c r="E3" s="99">
        <v>1.5</v>
      </c>
      <c r="F3" s="100">
        <v>1.9</v>
      </c>
      <c r="G3" s="100" t="s">
        <v>37</v>
      </c>
      <c r="H3" s="100">
        <v>1.9</v>
      </c>
      <c r="I3" s="100">
        <v>1.7</v>
      </c>
      <c r="J3" s="101" t="s">
        <v>37</v>
      </c>
      <c r="K3" s="45">
        <f aca="true" t="shared" si="0" ref="K3:K22">SUM(E3:J3)</f>
        <v>7</v>
      </c>
      <c r="L3" s="106">
        <f aca="true" t="shared" si="1" ref="L3:L22">K3/12</f>
        <v>0.5833333333333334</v>
      </c>
      <c r="M3" s="118" t="s">
        <v>318</v>
      </c>
    </row>
    <row r="4" spans="1:13" s="10" customFormat="1" ht="14.25" thickBot="1" thickTop="1">
      <c r="A4" s="18" t="s">
        <v>306</v>
      </c>
      <c r="B4" s="5" t="s">
        <v>13</v>
      </c>
      <c r="C4" s="29" t="s">
        <v>307</v>
      </c>
      <c r="D4" s="11" t="s">
        <v>308</v>
      </c>
      <c r="E4" s="36">
        <v>0.2</v>
      </c>
      <c r="F4" s="12">
        <v>0</v>
      </c>
      <c r="G4" s="12">
        <v>1.5</v>
      </c>
      <c r="H4" s="12">
        <v>2</v>
      </c>
      <c r="I4" s="12">
        <v>1.9</v>
      </c>
      <c r="J4" s="13">
        <v>0.5</v>
      </c>
      <c r="K4" s="45">
        <f t="shared" si="0"/>
        <v>6.1</v>
      </c>
      <c r="L4" s="106">
        <f t="shared" si="1"/>
        <v>0.5083333333333333</v>
      </c>
      <c r="M4" s="119" t="s">
        <v>315</v>
      </c>
    </row>
    <row r="5" spans="1:13" s="10" customFormat="1" ht="14.25" thickBot="1" thickTop="1">
      <c r="A5" s="18" t="s">
        <v>280</v>
      </c>
      <c r="B5" s="5" t="s">
        <v>281</v>
      </c>
      <c r="C5" s="29" t="s">
        <v>282</v>
      </c>
      <c r="D5" s="66" t="s">
        <v>106</v>
      </c>
      <c r="E5" s="36">
        <v>0.2</v>
      </c>
      <c r="F5" s="12">
        <v>0</v>
      </c>
      <c r="G5" s="12">
        <v>0</v>
      </c>
      <c r="H5" s="12">
        <v>0.5</v>
      </c>
      <c r="I5" s="12">
        <v>1.8</v>
      </c>
      <c r="J5" s="110">
        <v>2.5</v>
      </c>
      <c r="K5" s="45">
        <f t="shared" si="0"/>
        <v>5</v>
      </c>
      <c r="L5" s="106">
        <f t="shared" si="1"/>
        <v>0.4166666666666667</v>
      </c>
      <c r="M5" s="109" t="s">
        <v>319</v>
      </c>
    </row>
    <row r="6" spans="1:13" s="10" customFormat="1" ht="14.25" thickBot="1" thickTop="1">
      <c r="A6" s="18" t="s">
        <v>293</v>
      </c>
      <c r="B6" s="5" t="s">
        <v>294</v>
      </c>
      <c r="C6" s="29" t="s">
        <v>295</v>
      </c>
      <c r="D6" s="11" t="s">
        <v>80</v>
      </c>
      <c r="E6" s="36">
        <v>0.9</v>
      </c>
      <c r="F6" s="12" t="s">
        <v>37</v>
      </c>
      <c r="G6" s="12">
        <v>1.3</v>
      </c>
      <c r="H6" s="12">
        <v>0.4</v>
      </c>
      <c r="I6" s="12">
        <v>1.8</v>
      </c>
      <c r="J6" s="13" t="s">
        <v>37</v>
      </c>
      <c r="K6" s="45">
        <f t="shared" si="0"/>
        <v>4.4</v>
      </c>
      <c r="L6" s="106">
        <f t="shared" si="1"/>
        <v>0.3666666666666667</v>
      </c>
      <c r="M6" s="109"/>
    </row>
    <row r="7" spans="1:13" s="10" customFormat="1" ht="14.25" thickBot="1" thickTop="1">
      <c r="A7" s="5" t="s">
        <v>275</v>
      </c>
      <c r="B7" s="5" t="s">
        <v>213</v>
      </c>
      <c r="C7" s="29" t="s">
        <v>276</v>
      </c>
      <c r="D7" s="66" t="s">
        <v>171</v>
      </c>
      <c r="E7" s="36">
        <v>0.1</v>
      </c>
      <c r="F7" s="12" t="s">
        <v>37</v>
      </c>
      <c r="G7" s="12">
        <v>0.5</v>
      </c>
      <c r="H7" s="12">
        <v>1.5</v>
      </c>
      <c r="I7" s="12">
        <v>1.8</v>
      </c>
      <c r="J7" s="13">
        <v>0.5</v>
      </c>
      <c r="K7" s="45">
        <f t="shared" si="0"/>
        <v>4.4</v>
      </c>
      <c r="L7" s="106">
        <f t="shared" si="1"/>
        <v>0.3666666666666667</v>
      </c>
      <c r="M7" s="109"/>
    </row>
    <row r="8" spans="1:13" s="10" customFormat="1" ht="14.25" thickBot="1" thickTop="1">
      <c r="A8" s="5" t="s">
        <v>277</v>
      </c>
      <c r="B8" s="5" t="s">
        <v>278</v>
      </c>
      <c r="C8" s="29" t="s">
        <v>279</v>
      </c>
      <c r="D8" s="6" t="s">
        <v>267</v>
      </c>
      <c r="E8" s="36">
        <v>0.1</v>
      </c>
      <c r="F8" s="12" t="s">
        <v>37</v>
      </c>
      <c r="G8" s="12">
        <v>1.5</v>
      </c>
      <c r="H8" s="12">
        <v>2</v>
      </c>
      <c r="I8" s="12">
        <v>0.4</v>
      </c>
      <c r="J8" s="13" t="s">
        <v>37</v>
      </c>
      <c r="K8" s="45">
        <f t="shared" si="0"/>
        <v>4</v>
      </c>
      <c r="L8" s="106">
        <f t="shared" si="1"/>
        <v>0.3333333333333333</v>
      </c>
      <c r="M8" s="109"/>
    </row>
    <row r="9" spans="1:13" s="10" customFormat="1" ht="14.25" thickBot="1" thickTop="1">
      <c r="A9" s="18" t="s">
        <v>298</v>
      </c>
      <c r="B9" s="5" t="s">
        <v>26</v>
      </c>
      <c r="C9" s="29" t="s">
        <v>299</v>
      </c>
      <c r="D9" s="11" t="s">
        <v>314</v>
      </c>
      <c r="E9" s="36">
        <v>0.2</v>
      </c>
      <c r="F9" s="12">
        <v>0</v>
      </c>
      <c r="G9" s="12" t="s">
        <v>37</v>
      </c>
      <c r="H9" s="12">
        <v>1.8</v>
      </c>
      <c r="I9" s="12">
        <v>1.5</v>
      </c>
      <c r="J9" s="13" t="s">
        <v>37</v>
      </c>
      <c r="K9" s="45">
        <f t="shared" si="0"/>
        <v>3.5</v>
      </c>
      <c r="L9" s="106">
        <f t="shared" si="1"/>
        <v>0.2916666666666667</v>
      </c>
      <c r="M9" s="41"/>
    </row>
    <row r="10" spans="1:13" s="10" customFormat="1" ht="14.25" thickBot="1" thickTop="1">
      <c r="A10" s="46" t="s">
        <v>268</v>
      </c>
      <c r="B10" s="5" t="s">
        <v>11</v>
      </c>
      <c r="C10" s="29" t="s">
        <v>269</v>
      </c>
      <c r="D10" s="71" t="s">
        <v>171</v>
      </c>
      <c r="E10" s="36">
        <v>0.4</v>
      </c>
      <c r="F10" s="12" t="s">
        <v>37</v>
      </c>
      <c r="G10" s="12" t="s">
        <v>37</v>
      </c>
      <c r="H10" s="12">
        <v>0.5</v>
      </c>
      <c r="I10" s="12">
        <v>1.9</v>
      </c>
      <c r="J10" s="13" t="s">
        <v>37</v>
      </c>
      <c r="K10" s="45">
        <f t="shared" si="0"/>
        <v>2.8</v>
      </c>
      <c r="L10" s="106">
        <f t="shared" si="1"/>
        <v>0.2333333333333333</v>
      </c>
      <c r="M10" s="47"/>
    </row>
    <row r="11" spans="1:13" s="10" customFormat="1" ht="14.25" thickBot="1" thickTop="1">
      <c r="A11" s="18" t="s">
        <v>290</v>
      </c>
      <c r="B11" s="5" t="s">
        <v>291</v>
      </c>
      <c r="C11" s="29" t="s">
        <v>292</v>
      </c>
      <c r="D11" s="98" t="s">
        <v>80</v>
      </c>
      <c r="E11" s="36">
        <v>0.5</v>
      </c>
      <c r="F11" s="12">
        <v>0</v>
      </c>
      <c r="G11" s="12">
        <v>0.1</v>
      </c>
      <c r="H11" s="12">
        <v>0.3</v>
      </c>
      <c r="I11" s="12">
        <v>1.8</v>
      </c>
      <c r="J11" s="13">
        <v>0</v>
      </c>
      <c r="K11" s="45">
        <f t="shared" si="0"/>
        <v>2.7</v>
      </c>
      <c r="L11" s="106">
        <f t="shared" si="1"/>
        <v>0.225</v>
      </c>
      <c r="M11" s="41"/>
    </row>
    <row r="12" spans="1:13" s="10" customFormat="1" ht="14.25" thickBot="1" thickTop="1">
      <c r="A12" s="18" t="s">
        <v>204</v>
      </c>
      <c r="B12" s="5" t="s">
        <v>203</v>
      </c>
      <c r="C12" s="29" t="s">
        <v>205</v>
      </c>
      <c r="D12" s="11" t="s">
        <v>101</v>
      </c>
      <c r="E12" s="36">
        <v>0</v>
      </c>
      <c r="F12" s="12" t="s">
        <v>37</v>
      </c>
      <c r="G12" s="12">
        <v>0</v>
      </c>
      <c r="H12" s="12">
        <v>2</v>
      </c>
      <c r="I12" s="12">
        <v>0.1</v>
      </c>
      <c r="J12" s="103">
        <v>0.1</v>
      </c>
      <c r="K12" s="45">
        <f t="shared" si="0"/>
        <v>2.2</v>
      </c>
      <c r="L12" s="106">
        <f t="shared" si="1"/>
        <v>0.18333333333333335</v>
      </c>
      <c r="M12" s="41"/>
    </row>
    <row r="13" spans="1:13" s="10" customFormat="1" ht="14.25" thickBot="1" thickTop="1">
      <c r="A13" s="46" t="s">
        <v>272</v>
      </c>
      <c r="B13" s="5" t="s">
        <v>273</v>
      </c>
      <c r="C13" s="29" t="s">
        <v>274</v>
      </c>
      <c r="D13" s="70" t="s">
        <v>171</v>
      </c>
      <c r="E13" s="36">
        <v>0.2</v>
      </c>
      <c r="F13" s="12" t="s">
        <v>37</v>
      </c>
      <c r="G13" s="12">
        <v>1</v>
      </c>
      <c r="H13" s="12">
        <v>0.8</v>
      </c>
      <c r="I13" s="12">
        <v>0.1</v>
      </c>
      <c r="J13" s="13" t="s">
        <v>37</v>
      </c>
      <c r="K13" s="45">
        <f t="shared" si="0"/>
        <v>2.1</v>
      </c>
      <c r="L13" s="106">
        <f t="shared" si="1"/>
        <v>0.17500000000000002</v>
      </c>
      <c r="M13" s="47"/>
    </row>
    <row r="14" spans="1:13" s="10" customFormat="1" ht="14.25" thickBot="1" thickTop="1">
      <c r="A14" s="18" t="s">
        <v>296</v>
      </c>
      <c r="B14" s="5" t="s">
        <v>19</v>
      </c>
      <c r="C14" s="29" t="s">
        <v>297</v>
      </c>
      <c r="D14" s="6" t="s">
        <v>80</v>
      </c>
      <c r="E14" s="36">
        <v>0</v>
      </c>
      <c r="F14" s="12">
        <v>0</v>
      </c>
      <c r="G14" s="12">
        <v>0</v>
      </c>
      <c r="H14" s="12">
        <v>0.1</v>
      </c>
      <c r="I14" s="12">
        <v>2</v>
      </c>
      <c r="J14" s="13">
        <v>0</v>
      </c>
      <c r="K14" s="45">
        <f t="shared" si="0"/>
        <v>2.1</v>
      </c>
      <c r="L14" s="106">
        <f t="shared" si="1"/>
        <v>0.17500000000000002</v>
      </c>
      <c r="M14" s="41"/>
    </row>
    <row r="15" spans="1:13" s="10" customFormat="1" ht="14.25" thickBot="1" thickTop="1">
      <c r="A15" s="18" t="s">
        <v>309</v>
      </c>
      <c r="B15" s="5" t="s">
        <v>93</v>
      </c>
      <c r="C15" s="29" t="s">
        <v>310</v>
      </c>
      <c r="D15" s="6" t="s">
        <v>80</v>
      </c>
      <c r="E15" s="36" t="s">
        <v>37</v>
      </c>
      <c r="F15" s="12">
        <v>0.1</v>
      </c>
      <c r="G15" s="12">
        <v>1.5</v>
      </c>
      <c r="H15" s="12">
        <v>0.4</v>
      </c>
      <c r="I15" s="12" t="s">
        <v>37</v>
      </c>
      <c r="J15" s="13" t="s">
        <v>37</v>
      </c>
      <c r="K15" s="45">
        <f t="shared" si="0"/>
        <v>2</v>
      </c>
      <c r="L15" s="106">
        <f t="shared" si="1"/>
        <v>0.16666666666666666</v>
      </c>
      <c r="M15" s="41"/>
    </row>
    <row r="16" spans="1:13" s="10" customFormat="1" ht="14.25" thickBot="1" thickTop="1">
      <c r="A16" s="18" t="s">
        <v>283</v>
      </c>
      <c r="B16" s="5" t="s">
        <v>252</v>
      </c>
      <c r="C16" s="29" t="s">
        <v>284</v>
      </c>
      <c r="D16" s="6" t="s">
        <v>106</v>
      </c>
      <c r="E16" s="36">
        <v>0.1</v>
      </c>
      <c r="F16" s="12">
        <v>0</v>
      </c>
      <c r="G16" s="12" t="s">
        <v>37</v>
      </c>
      <c r="H16" s="12">
        <v>0.1</v>
      </c>
      <c r="I16" s="12">
        <v>1.8</v>
      </c>
      <c r="J16" s="13">
        <v>0</v>
      </c>
      <c r="K16" s="45">
        <f t="shared" si="0"/>
        <v>2</v>
      </c>
      <c r="L16" s="106">
        <f t="shared" si="1"/>
        <v>0.16666666666666666</v>
      </c>
      <c r="M16" s="41"/>
    </row>
    <row r="17" spans="1:13" s="10" customFormat="1" ht="14.25" thickBot="1" thickTop="1">
      <c r="A17" s="18" t="s">
        <v>285</v>
      </c>
      <c r="B17" s="5" t="s">
        <v>243</v>
      </c>
      <c r="C17" s="29" t="s">
        <v>286</v>
      </c>
      <c r="D17" s="6" t="s">
        <v>80</v>
      </c>
      <c r="E17" s="36">
        <v>0.1</v>
      </c>
      <c r="F17" s="12">
        <v>0</v>
      </c>
      <c r="G17" s="12">
        <v>0.4</v>
      </c>
      <c r="H17" s="12" t="s">
        <v>37</v>
      </c>
      <c r="I17" s="12">
        <v>1.5</v>
      </c>
      <c r="J17" s="13">
        <v>0</v>
      </c>
      <c r="K17" s="45">
        <f t="shared" si="0"/>
        <v>2</v>
      </c>
      <c r="L17" s="106">
        <f t="shared" si="1"/>
        <v>0.16666666666666666</v>
      </c>
      <c r="M17" s="41"/>
    </row>
    <row r="18" spans="1:13" s="10" customFormat="1" ht="14.25" thickBot="1" thickTop="1">
      <c r="A18" s="18" t="s">
        <v>200</v>
      </c>
      <c r="B18" s="5" t="s">
        <v>201</v>
      </c>
      <c r="C18" s="29" t="s">
        <v>202</v>
      </c>
      <c r="D18" s="6" t="s">
        <v>206</v>
      </c>
      <c r="E18" s="36">
        <v>0</v>
      </c>
      <c r="F18" s="12">
        <v>0</v>
      </c>
      <c r="G18" s="12">
        <v>0.2</v>
      </c>
      <c r="H18" s="12">
        <v>0</v>
      </c>
      <c r="I18" s="12">
        <v>1.8</v>
      </c>
      <c r="J18" s="13">
        <v>0</v>
      </c>
      <c r="K18" s="45">
        <f t="shared" si="0"/>
        <v>2</v>
      </c>
      <c r="L18" s="106">
        <f t="shared" si="1"/>
        <v>0.16666666666666666</v>
      </c>
      <c r="M18" s="41"/>
    </row>
    <row r="19" spans="1:13" s="10" customFormat="1" ht="14.25" thickBot="1" thickTop="1">
      <c r="A19" s="18" t="s">
        <v>302</v>
      </c>
      <c r="B19" s="5" t="s">
        <v>304</v>
      </c>
      <c r="C19" s="29" t="s">
        <v>303</v>
      </c>
      <c r="D19" s="6" t="s">
        <v>305</v>
      </c>
      <c r="E19" s="36">
        <v>0.5</v>
      </c>
      <c r="F19" s="12" t="s">
        <v>37</v>
      </c>
      <c r="G19" s="12" t="s">
        <v>37</v>
      </c>
      <c r="H19" s="12">
        <v>0</v>
      </c>
      <c r="I19" s="12">
        <v>1.4</v>
      </c>
      <c r="J19" s="13" t="s">
        <v>37</v>
      </c>
      <c r="K19" s="45">
        <f t="shared" si="0"/>
        <v>1.9</v>
      </c>
      <c r="L19" s="106">
        <f t="shared" si="1"/>
        <v>0.15833333333333333</v>
      </c>
      <c r="M19" s="41"/>
    </row>
    <row r="20" spans="1:13" s="10" customFormat="1" ht="14.25" thickBot="1" thickTop="1">
      <c r="A20" s="18" t="s">
        <v>300</v>
      </c>
      <c r="B20" s="5" t="s">
        <v>4</v>
      </c>
      <c r="C20" s="29" t="s">
        <v>301</v>
      </c>
      <c r="D20" s="6" t="s">
        <v>80</v>
      </c>
      <c r="E20" s="36">
        <v>0</v>
      </c>
      <c r="F20" s="12">
        <v>0</v>
      </c>
      <c r="G20" s="12">
        <v>0</v>
      </c>
      <c r="H20" s="12">
        <v>0</v>
      </c>
      <c r="I20" s="12">
        <v>1.8</v>
      </c>
      <c r="J20" s="13" t="s">
        <v>37</v>
      </c>
      <c r="K20" s="45">
        <f t="shared" si="0"/>
        <v>1.8</v>
      </c>
      <c r="L20" s="106">
        <f t="shared" si="1"/>
        <v>0.15</v>
      </c>
      <c r="M20" s="41"/>
    </row>
    <row r="21" spans="1:13" s="10" customFormat="1" ht="14.25" thickBot="1" thickTop="1">
      <c r="A21" s="46" t="s">
        <v>270</v>
      </c>
      <c r="B21" s="5" t="s">
        <v>14</v>
      </c>
      <c r="C21" s="29" t="s">
        <v>271</v>
      </c>
      <c r="D21" s="89" t="s">
        <v>171</v>
      </c>
      <c r="E21" s="36" t="s">
        <v>37</v>
      </c>
      <c r="F21" s="12">
        <v>0</v>
      </c>
      <c r="G21" s="12" t="s">
        <v>37</v>
      </c>
      <c r="H21" s="12">
        <v>0.8</v>
      </c>
      <c r="I21" s="12">
        <v>0.8</v>
      </c>
      <c r="J21" s="13">
        <v>0</v>
      </c>
      <c r="K21" s="45">
        <f t="shared" si="0"/>
        <v>1.6</v>
      </c>
      <c r="L21" s="106">
        <f t="shared" si="1"/>
        <v>0.13333333333333333</v>
      </c>
      <c r="M21" s="47"/>
    </row>
    <row r="22" spans="1:13" s="10" customFormat="1" ht="14.25" thickBot="1" thickTop="1">
      <c r="A22" s="30" t="s">
        <v>287</v>
      </c>
      <c r="B22" s="7" t="s">
        <v>288</v>
      </c>
      <c r="C22" s="31" t="s">
        <v>289</v>
      </c>
      <c r="D22" s="32" t="s">
        <v>80</v>
      </c>
      <c r="E22" s="37">
        <v>0</v>
      </c>
      <c r="F22" s="15">
        <v>0.2</v>
      </c>
      <c r="G22" s="15">
        <v>0</v>
      </c>
      <c r="H22" s="15">
        <v>1</v>
      </c>
      <c r="I22" s="15">
        <v>0.2</v>
      </c>
      <c r="J22" s="16">
        <v>0</v>
      </c>
      <c r="K22" s="125">
        <f t="shared" si="0"/>
        <v>1.4</v>
      </c>
      <c r="L22" s="126">
        <f t="shared" si="1"/>
        <v>0.11666666666666665</v>
      </c>
      <c r="M22" s="42"/>
    </row>
    <row r="23" spans="5:13" s="10" customFormat="1" ht="13.5" thickTop="1">
      <c r="E23" s="19"/>
      <c r="F23" s="20"/>
      <c r="G23" s="20"/>
      <c r="H23" s="20"/>
      <c r="I23" s="20"/>
      <c r="J23" s="20"/>
      <c r="K23" s="20"/>
      <c r="L23" s="107"/>
      <c r="M23" s="49"/>
    </row>
    <row r="24" spans="5:13" s="10" customFormat="1" ht="12.75">
      <c r="E24" s="21"/>
      <c r="L24" s="108"/>
      <c r="M24" s="49"/>
    </row>
    <row r="25" spans="5:13" s="10" customFormat="1" ht="12.75">
      <c r="E25" s="21"/>
      <c r="L25" s="108"/>
      <c r="M25" s="49"/>
    </row>
    <row r="26" spans="1:13" s="10" customFormat="1" ht="12.75">
      <c r="A26" s="3"/>
      <c r="B26" s="3"/>
      <c r="C26" s="3"/>
      <c r="D26" s="3"/>
      <c r="E26" s="17"/>
      <c r="F26" s="3"/>
      <c r="G26" s="3"/>
      <c r="H26" s="3"/>
      <c r="I26" s="3"/>
      <c r="J26" s="3"/>
      <c r="K26" s="3"/>
      <c r="L26" s="108"/>
      <c r="M26" s="4"/>
    </row>
    <row r="27" spans="1:13" s="10" customFormat="1" ht="12.75">
      <c r="A27" s="3"/>
      <c r="B27" s="3"/>
      <c r="C27" s="3"/>
      <c r="D27" s="3"/>
      <c r="E27" s="17"/>
      <c r="F27" s="3"/>
      <c r="G27" s="3"/>
      <c r="H27" s="3"/>
      <c r="I27" s="3"/>
      <c r="J27" s="3"/>
      <c r="K27" s="3"/>
      <c r="L27" s="108"/>
      <c r="M27" s="4"/>
    </row>
    <row r="28" spans="1:13" s="10" customFormat="1" ht="12.75">
      <c r="A28" s="3"/>
      <c r="B28" s="3"/>
      <c r="C28" s="3"/>
      <c r="D28" s="3"/>
      <c r="E28" s="17"/>
      <c r="F28" s="3"/>
      <c r="G28" s="3"/>
      <c r="H28" s="3"/>
      <c r="I28" s="3"/>
      <c r="J28" s="3"/>
      <c r="K28" s="3"/>
      <c r="L28" s="108"/>
      <c r="M28" s="4"/>
    </row>
    <row r="29" spans="1:13" s="10" customFormat="1" ht="12.75">
      <c r="A29" s="3"/>
      <c r="B29" s="3"/>
      <c r="C29" s="3"/>
      <c r="D29" s="3"/>
      <c r="E29" s="17"/>
      <c r="F29" s="3"/>
      <c r="G29" s="3"/>
      <c r="H29" s="3"/>
      <c r="I29" s="3"/>
      <c r="J29" s="3"/>
      <c r="K29" s="3"/>
      <c r="L29" s="108"/>
      <c r="M29" s="4"/>
    </row>
    <row r="30" spans="1:13" s="10" customFormat="1" ht="12.75">
      <c r="A30" s="3"/>
      <c r="B30" s="3"/>
      <c r="C30" s="3"/>
      <c r="D30" s="3"/>
      <c r="E30" s="17"/>
      <c r="F30" s="3"/>
      <c r="G30" s="3"/>
      <c r="H30" s="3"/>
      <c r="I30" s="3"/>
      <c r="J30" s="3"/>
      <c r="K30" s="3"/>
      <c r="L30" s="108"/>
      <c r="M30" s="4"/>
    </row>
    <row r="31" spans="1:13" s="10" customFormat="1" ht="12.75">
      <c r="A31" s="3"/>
      <c r="B31" s="3"/>
      <c r="C31" s="3"/>
      <c r="D31" s="3"/>
      <c r="E31" s="17"/>
      <c r="F31" s="3"/>
      <c r="G31" s="3"/>
      <c r="H31" s="3"/>
      <c r="I31" s="3"/>
      <c r="J31" s="3"/>
      <c r="K31" s="3"/>
      <c r="L31" s="108"/>
      <c r="M31" s="4"/>
    </row>
    <row r="32" spans="1:13" s="10" customFormat="1" ht="13.5" thickBot="1">
      <c r="A32" s="3"/>
      <c r="B32" s="3"/>
      <c r="C32" s="3"/>
      <c r="D32" s="124"/>
      <c r="E32" s="17"/>
      <c r="F32" s="3"/>
      <c r="G32" s="3"/>
      <c r="H32" s="3"/>
      <c r="I32" s="3"/>
      <c r="J32" s="3"/>
      <c r="K32" s="3"/>
      <c r="L32" s="108"/>
      <c r="M32" s="4"/>
    </row>
    <row r="33" spans="1:13" s="10" customFormat="1" ht="13.5" thickTop="1">
      <c r="A33" s="3"/>
      <c r="B33" s="3"/>
      <c r="C33" s="3"/>
      <c r="D33" s="3"/>
      <c r="E33" s="17"/>
      <c r="F33" s="3"/>
      <c r="G33" s="3"/>
      <c r="H33" s="3"/>
      <c r="I33" s="3"/>
      <c r="J33" s="3"/>
      <c r="K33" s="3"/>
      <c r="L33" s="108"/>
      <c r="M33" s="4"/>
    </row>
    <row r="34" spans="1:13" s="10" customFormat="1" ht="12.75">
      <c r="A34" s="3"/>
      <c r="B34" s="3"/>
      <c r="C34" s="3"/>
      <c r="D34" s="3"/>
      <c r="E34" s="17"/>
      <c r="F34" s="3"/>
      <c r="G34" s="3"/>
      <c r="H34" s="3"/>
      <c r="I34" s="3"/>
      <c r="J34" s="3"/>
      <c r="K34" s="3"/>
      <c r="L34" s="108"/>
      <c r="M34" s="4"/>
    </row>
    <row r="35" spans="1:13" s="10" customFormat="1" ht="12.75">
      <c r="A35" s="3"/>
      <c r="B35" s="3"/>
      <c r="C35" s="3"/>
      <c r="D35" s="3"/>
      <c r="E35" s="17"/>
      <c r="F35" s="3"/>
      <c r="G35" s="3"/>
      <c r="H35" s="3"/>
      <c r="I35" s="3"/>
      <c r="J35" s="3"/>
      <c r="K35" s="3"/>
      <c r="L35" s="108"/>
      <c r="M35" s="4"/>
    </row>
    <row r="36" spans="1:13" s="10" customFormat="1" ht="12.75">
      <c r="A36" s="3"/>
      <c r="B36" s="3"/>
      <c r="C36" s="3"/>
      <c r="D36" s="3"/>
      <c r="E36" s="17"/>
      <c r="F36" s="3"/>
      <c r="G36" s="3"/>
      <c r="H36" s="3"/>
      <c r="I36" s="3"/>
      <c r="J36" s="3"/>
      <c r="K36" s="3"/>
      <c r="L36" s="108"/>
      <c r="M36" s="4"/>
    </row>
    <row r="37" spans="1:13" s="10" customFormat="1" ht="12.75">
      <c r="A37" s="3"/>
      <c r="B37" s="3"/>
      <c r="C37" s="3"/>
      <c r="D37" s="3"/>
      <c r="E37" s="17"/>
      <c r="F37" s="3"/>
      <c r="G37" s="3"/>
      <c r="H37" s="3"/>
      <c r="I37" s="3"/>
      <c r="J37" s="3"/>
      <c r="K37" s="3"/>
      <c r="L37" s="108"/>
      <c r="M37" s="4"/>
    </row>
    <row r="38" spans="1:13" s="10" customFormat="1" ht="12.75">
      <c r="A38" s="3"/>
      <c r="B38" s="3"/>
      <c r="C38" s="3"/>
      <c r="D38" s="3"/>
      <c r="E38" s="17"/>
      <c r="F38" s="3"/>
      <c r="G38" s="3"/>
      <c r="H38" s="3"/>
      <c r="I38" s="3"/>
      <c r="J38" s="3"/>
      <c r="K38" s="3"/>
      <c r="L38" s="108"/>
      <c r="M38" s="4"/>
    </row>
  </sheetData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8" sqref="Q18"/>
    </sheetView>
  </sheetViews>
  <sheetFormatPr defaultColWidth="9.140625" defaultRowHeight="12.75"/>
  <cols>
    <col min="1" max="1" width="5.57421875" style="3" customWidth="1"/>
    <col min="2" max="2" width="10.28125" style="3" bestFit="1" customWidth="1"/>
    <col min="3" max="3" width="13.421875" style="3" bestFit="1" customWidth="1"/>
    <col min="4" max="4" width="31.140625" style="3" bestFit="1" customWidth="1"/>
    <col min="5" max="5" width="4.421875" style="17" customWidth="1"/>
    <col min="6" max="6" width="4.421875" style="3" customWidth="1"/>
    <col min="7" max="7" width="4.421875" style="115" customWidth="1"/>
    <col min="8" max="10" width="4.421875" style="3" customWidth="1"/>
    <col min="11" max="11" width="5.57421875" style="3" customWidth="1"/>
    <col min="12" max="12" width="8.28125" style="3" bestFit="1" customWidth="1"/>
    <col min="13" max="13" width="4.8515625" style="3" bestFit="1" customWidth="1"/>
    <col min="14" max="16384" width="9.140625" style="3" customWidth="1"/>
  </cols>
  <sheetData>
    <row r="1" spans="1:13" ht="24" customHeight="1" thickBot="1">
      <c r="A1" s="133" t="s">
        <v>115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7" s="23" customFormat="1" ht="14.25" thickBot="1" thickTop="1">
      <c r="A2" s="80" t="s">
        <v>0</v>
      </c>
      <c r="B2" s="84" t="s">
        <v>1</v>
      </c>
      <c r="C2" s="84" t="s">
        <v>2</v>
      </c>
      <c r="D2" s="85" t="s">
        <v>113</v>
      </c>
      <c r="E2" s="86" t="s">
        <v>62</v>
      </c>
      <c r="F2" s="87" t="s">
        <v>63</v>
      </c>
      <c r="G2" s="111" t="s">
        <v>64</v>
      </c>
      <c r="H2" s="87" t="s">
        <v>65</v>
      </c>
      <c r="I2" s="87" t="s">
        <v>214</v>
      </c>
      <c r="J2" s="88" t="s">
        <v>68</v>
      </c>
      <c r="K2" s="27" t="s">
        <v>35</v>
      </c>
      <c r="L2" s="38" t="s">
        <v>69</v>
      </c>
      <c r="M2" s="28" t="s">
        <v>70</v>
      </c>
      <c r="N2" s="22"/>
      <c r="O2" s="22"/>
      <c r="P2" s="22"/>
      <c r="Q2" s="22"/>
    </row>
    <row r="3" spans="1:13" ht="14.25" thickBot="1" thickTop="1">
      <c r="A3" s="104" t="s">
        <v>262</v>
      </c>
      <c r="B3" s="81" t="s">
        <v>26</v>
      </c>
      <c r="C3" s="82" t="s">
        <v>18</v>
      </c>
      <c r="D3" s="83" t="s">
        <v>135</v>
      </c>
      <c r="E3" s="72">
        <v>0.2</v>
      </c>
      <c r="F3" s="91">
        <v>0.1</v>
      </c>
      <c r="G3" s="112">
        <v>1</v>
      </c>
      <c r="H3" s="91">
        <v>1.5</v>
      </c>
      <c r="I3" s="91">
        <v>0</v>
      </c>
      <c r="J3" s="92">
        <v>2</v>
      </c>
      <c r="K3" s="48">
        <f aca="true" t="shared" si="0" ref="K3:K23">SUM(E3:J3)</f>
        <v>4.8</v>
      </c>
      <c r="L3" s="93">
        <f>K3/12</f>
        <v>0.39999999999999997</v>
      </c>
      <c r="M3" s="94"/>
    </row>
    <row r="4" spans="1:13" ht="14.25" thickBot="1" thickTop="1">
      <c r="A4" s="104" t="s">
        <v>254</v>
      </c>
      <c r="B4" s="64" t="s">
        <v>20</v>
      </c>
      <c r="C4" s="51" t="s">
        <v>255</v>
      </c>
      <c r="D4" s="78" t="s">
        <v>106</v>
      </c>
      <c r="E4" s="79">
        <v>0.1</v>
      </c>
      <c r="F4" s="74">
        <v>1</v>
      </c>
      <c r="G4" s="113">
        <v>1</v>
      </c>
      <c r="H4" s="74">
        <v>2</v>
      </c>
      <c r="I4" s="74">
        <v>0</v>
      </c>
      <c r="J4" s="77">
        <v>0.5</v>
      </c>
      <c r="K4" s="48">
        <f t="shared" si="0"/>
        <v>4.6</v>
      </c>
      <c r="L4" s="93">
        <f aca="true" t="shared" si="1" ref="L4:L23">K4/12</f>
        <v>0.3833333333333333</v>
      </c>
      <c r="M4" s="41"/>
    </row>
    <row r="5" spans="1:13" ht="14.25" thickBot="1" thickTop="1">
      <c r="A5" s="105" t="s">
        <v>58</v>
      </c>
      <c r="B5" s="63" t="s">
        <v>228</v>
      </c>
      <c r="C5" s="50" t="s">
        <v>229</v>
      </c>
      <c r="D5" s="56" t="s">
        <v>106</v>
      </c>
      <c r="E5" s="79">
        <v>0</v>
      </c>
      <c r="F5" s="8">
        <v>0.1</v>
      </c>
      <c r="G5" s="8">
        <v>1</v>
      </c>
      <c r="H5" s="8">
        <v>1.5</v>
      </c>
      <c r="I5" s="8" t="s">
        <v>37</v>
      </c>
      <c r="J5" s="9">
        <v>1.7</v>
      </c>
      <c r="K5" s="48">
        <f t="shared" si="0"/>
        <v>4.3</v>
      </c>
      <c r="L5" s="93">
        <f t="shared" si="1"/>
        <v>0.35833333333333334</v>
      </c>
      <c r="M5" s="41"/>
    </row>
    <row r="6" spans="1:13" ht="14.25" thickBot="1" thickTop="1">
      <c r="A6" s="104" t="s">
        <v>248</v>
      </c>
      <c r="B6" s="64" t="s">
        <v>34</v>
      </c>
      <c r="C6" s="51" t="s">
        <v>249</v>
      </c>
      <c r="D6" s="78" t="s">
        <v>250</v>
      </c>
      <c r="E6" s="79">
        <v>0.7</v>
      </c>
      <c r="F6" s="74">
        <v>0</v>
      </c>
      <c r="G6" s="114">
        <v>1.5</v>
      </c>
      <c r="H6" s="74">
        <v>2</v>
      </c>
      <c r="I6" s="73" t="s">
        <v>37</v>
      </c>
      <c r="J6" s="77">
        <v>0</v>
      </c>
      <c r="K6" s="48">
        <f t="shared" si="0"/>
        <v>4.2</v>
      </c>
      <c r="L6" s="93">
        <f t="shared" si="1"/>
        <v>0.35000000000000003</v>
      </c>
      <c r="M6" s="41"/>
    </row>
    <row r="7" spans="1:13" ht="14.25" thickBot="1" thickTop="1">
      <c r="A7" s="104" t="s">
        <v>251</v>
      </c>
      <c r="B7" s="64" t="s">
        <v>252</v>
      </c>
      <c r="C7" s="51" t="s">
        <v>253</v>
      </c>
      <c r="D7" s="78" t="s">
        <v>106</v>
      </c>
      <c r="E7" s="79">
        <v>1.2</v>
      </c>
      <c r="F7" s="74">
        <v>0.2</v>
      </c>
      <c r="G7" s="113">
        <v>0.5</v>
      </c>
      <c r="H7" s="74">
        <v>2</v>
      </c>
      <c r="I7" s="73" t="s">
        <v>37</v>
      </c>
      <c r="J7" s="77">
        <v>0.3</v>
      </c>
      <c r="K7" s="48">
        <f t="shared" si="0"/>
        <v>4.2</v>
      </c>
      <c r="L7" s="93">
        <f t="shared" si="1"/>
        <v>0.35000000000000003</v>
      </c>
      <c r="M7" s="41"/>
    </row>
    <row r="8" spans="1:13" ht="14.25" thickBot="1" thickTop="1">
      <c r="A8" s="105" t="s">
        <v>218</v>
      </c>
      <c r="B8" s="63" t="s">
        <v>32</v>
      </c>
      <c r="C8" s="50" t="s">
        <v>219</v>
      </c>
      <c r="D8" s="56" t="s">
        <v>80</v>
      </c>
      <c r="E8" s="79">
        <v>2</v>
      </c>
      <c r="F8" s="8">
        <v>0</v>
      </c>
      <c r="G8" s="8">
        <v>0</v>
      </c>
      <c r="H8" s="8">
        <v>2</v>
      </c>
      <c r="I8" s="8" t="s">
        <v>37</v>
      </c>
      <c r="J8" s="9">
        <v>0</v>
      </c>
      <c r="K8" s="48">
        <f t="shared" si="0"/>
        <v>4</v>
      </c>
      <c r="L8" s="93">
        <f t="shared" si="1"/>
        <v>0.3333333333333333</v>
      </c>
      <c r="M8" s="41"/>
    </row>
    <row r="9" spans="1:13" ht="14.25" thickBot="1" thickTop="1">
      <c r="A9" s="105" t="s">
        <v>220</v>
      </c>
      <c r="B9" s="63" t="s">
        <v>221</v>
      </c>
      <c r="C9" s="50" t="s">
        <v>222</v>
      </c>
      <c r="D9" s="56" t="s">
        <v>223</v>
      </c>
      <c r="E9" s="79">
        <v>1.8</v>
      </c>
      <c r="F9" s="8" t="s">
        <v>37</v>
      </c>
      <c r="G9" s="8" t="s">
        <v>37</v>
      </c>
      <c r="H9" s="8">
        <v>1.6</v>
      </c>
      <c r="I9" s="8">
        <v>0</v>
      </c>
      <c r="J9" s="9">
        <v>0.5</v>
      </c>
      <c r="K9" s="48">
        <f t="shared" si="0"/>
        <v>3.9000000000000004</v>
      </c>
      <c r="L9" s="93">
        <f t="shared" si="1"/>
        <v>0.325</v>
      </c>
      <c r="M9" s="41"/>
    </row>
    <row r="10" spans="1:13" ht="14.25" thickBot="1" thickTop="1">
      <c r="A10" s="104" t="s">
        <v>245</v>
      </c>
      <c r="B10" s="64" t="s">
        <v>4</v>
      </c>
      <c r="C10" s="51" t="s">
        <v>246</v>
      </c>
      <c r="D10" s="78" t="s">
        <v>247</v>
      </c>
      <c r="E10" s="79">
        <v>1</v>
      </c>
      <c r="F10" s="51" t="s">
        <v>37</v>
      </c>
      <c r="G10" s="114">
        <v>0.2</v>
      </c>
      <c r="H10" s="73">
        <v>2</v>
      </c>
      <c r="I10" s="51" t="s">
        <v>37</v>
      </c>
      <c r="J10" s="77">
        <v>0.5</v>
      </c>
      <c r="K10" s="48">
        <f t="shared" si="0"/>
        <v>3.7</v>
      </c>
      <c r="L10" s="93">
        <f t="shared" si="1"/>
        <v>0.30833333333333335</v>
      </c>
      <c r="M10" s="41"/>
    </row>
    <row r="11" spans="1:13" ht="14.25" thickBot="1" thickTop="1">
      <c r="A11" s="104" t="s">
        <v>258</v>
      </c>
      <c r="B11" s="64" t="s">
        <v>259</v>
      </c>
      <c r="C11" s="51" t="s">
        <v>260</v>
      </c>
      <c r="D11" s="78" t="s">
        <v>261</v>
      </c>
      <c r="E11" s="79">
        <v>0.1</v>
      </c>
      <c r="F11" s="74">
        <v>0.2</v>
      </c>
      <c r="G11" s="113">
        <v>0.5</v>
      </c>
      <c r="H11" s="74">
        <v>1.8</v>
      </c>
      <c r="I11" s="74" t="s">
        <v>37</v>
      </c>
      <c r="J11" s="76">
        <v>0.5</v>
      </c>
      <c r="K11" s="48">
        <f t="shared" si="0"/>
        <v>3.1</v>
      </c>
      <c r="L11" s="93">
        <f t="shared" si="1"/>
        <v>0.25833333333333336</v>
      </c>
      <c r="M11" s="41"/>
    </row>
    <row r="12" spans="1:13" ht="14.25" thickBot="1" thickTop="1">
      <c r="A12" s="105" t="s">
        <v>207</v>
      </c>
      <c r="B12" s="63" t="s">
        <v>208</v>
      </c>
      <c r="C12" s="50" t="s">
        <v>163</v>
      </c>
      <c r="D12" s="56" t="s">
        <v>209</v>
      </c>
      <c r="E12" s="90">
        <v>0.1</v>
      </c>
      <c r="F12" s="12">
        <v>1</v>
      </c>
      <c r="G12" s="12">
        <v>2</v>
      </c>
      <c r="H12" s="12" t="s">
        <v>37</v>
      </c>
      <c r="I12" s="12" t="s">
        <v>37</v>
      </c>
      <c r="J12" s="13">
        <v>0</v>
      </c>
      <c r="K12" s="48">
        <f t="shared" si="0"/>
        <v>3.1</v>
      </c>
      <c r="L12" s="93">
        <f t="shared" si="1"/>
        <v>0.25833333333333336</v>
      </c>
      <c r="M12" s="41"/>
    </row>
    <row r="13" spans="1:13" ht="14.25" thickBot="1" thickTop="1">
      <c r="A13" s="104" t="s">
        <v>230</v>
      </c>
      <c r="B13" s="64" t="s">
        <v>12</v>
      </c>
      <c r="C13" s="51" t="s">
        <v>231</v>
      </c>
      <c r="D13" s="78" t="s">
        <v>232</v>
      </c>
      <c r="E13" s="79">
        <v>0.1</v>
      </c>
      <c r="F13" s="52">
        <v>0.2</v>
      </c>
      <c r="G13" s="52" t="s">
        <v>37</v>
      </c>
      <c r="H13" s="52">
        <v>2</v>
      </c>
      <c r="I13" s="52">
        <v>0.2</v>
      </c>
      <c r="J13" s="77">
        <v>0.5</v>
      </c>
      <c r="K13" s="48">
        <f t="shared" si="0"/>
        <v>3</v>
      </c>
      <c r="L13" s="93">
        <f t="shared" si="1"/>
        <v>0.25</v>
      </c>
      <c r="M13" s="41"/>
    </row>
    <row r="14" spans="1:13" ht="14.25" thickBot="1" thickTop="1">
      <c r="A14" s="104" t="s">
        <v>238</v>
      </c>
      <c r="B14" s="64" t="s">
        <v>15</v>
      </c>
      <c r="C14" s="51" t="s">
        <v>239</v>
      </c>
      <c r="D14" s="78" t="s">
        <v>171</v>
      </c>
      <c r="E14" s="79">
        <v>1</v>
      </c>
      <c r="F14" s="52">
        <v>0</v>
      </c>
      <c r="G14" s="52">
        <v>0</v>
      </c>
      <c r="H14" s="52">
        <v>1.6</v>
      </c>
      <c r="I14" s="52">
        <v>0</v>
      </c>
      <c r="J14" s="77">
        <v>0.1</v>
      </c>
      <c r="K14" s="48">
        <f t="shared" si="0"/>
        <v>2.7</v>
      </c>
      <c r="L14" s="93">
        <f t="shared" si="1"/>
        <v>0.225</v>
      </c>
      <c r="M14" s="41"/>
    </row>
    <row r="15" spans="1:13" ht="14.25" thickBot="1" thickTop="1">
      <c r="A15" s="104" t="s">
        <v>256</v>
      </c>
      <c r="B15" s="64" t="s">
        <v>11</v>
      </c>
      <c r="C15" s="51" t="s">
        <v>257</v>
      </c>
      <c r="D15" s="78" t="s">
        <v>106</v>
      </c>
      <c r="E15" s="79">
        <v>0.1</v>
      </c>
      <c r="F15" s="74">
        <v>0.1</v>
      </c>
      <c r="G15" s="113" t="s">
        <v>37</v>
      </c>
      <c r="H15" s="74">
        <v>2</v>
      </c>
      <c r="I15" s="74" t="s">
        <v>37</v>
      </c>
      <c r="J15" s="77">
        <v>0.5</v>
      </c>
      <c r="K15" s="48">
        <f t="shared" si="0"/>
        <v>2.7</v>
      </c>
      <c r="L15" s="93">
        <f t="shared" si="1"/>
        <v>0.225</v>
      </c>
      <c r="M15" s="41"/>
    </row>
    <row r="16" spans="1:13" ht="14.25" thickBot="1" thickTop="1">
      <c r="A16" s="105" t="s">
        <v>210</v>
      </c>
      <c r="B16" s="63" t="s">
        <v>211</v>
      </c>
      <c r="C16" s="50" t="s">
        <v>212</v>
      </c>
      <c r="D16" s="56" t="s">
        <v>106</v>
      </c>
      <c r="E16" s="79">
        <v>0.1</v>
      </c>
      <c r="F16" s="8">
        <v>0.3</v>
      </c>
      <c r="G16" s="8">
        <v>0.5</v>
      </c>
      <c r="H16" s="8">
        <v>1.5</v>
      </c>
      <c r="I16" s="8" t="s">
        <v>37</v>
      </c>
      <c r="J16" s="9" t="s">
        <v>37</v>
      </c>
      <c r="K16" s="48">
        <f t="shared" si="0"/>
        <v>2.4</v>
      </c>
      <c r="L16" s="93">
        <f t="shared" si="1"/>
        <v>0.19999999999999998</v>
      </c>
      <c r="M16" s="41"/>
    </row>
    <row r="17" spans="1:13" ht="14.25" thickBot="1" thickTop="1">
      <c r="A17" s="105" t="s">
        <v>224</v>
      </c>
      <c r="B17" s="63" t="s">
        <v>225</v>
      </c>
      <c r="C17" s="50" t="s">
        <v>226</v>
      </c>
      <c r="D17" s="56" t="s">
        <v>227</v>
      </c>
      <c r="E17" s="79">
        <v>0.1</v>
      </c>
      <c r="F17" s="8">
        <v>0.1</v>
      </c>
      <c r="G17" s="8">
        <v>0</v>
      </c>
      <c r="H17" s="8">
        <v>1.8</v>
      </c>
      <c r="I17" s="8">
        <v>0.2</v>
      </c>
      <c r="J17" s="9">
        <v>0.1</v>
      </c>
      <c r="K17" s="48">
        <f t="shared" si="0"/>
        <v>2.3000000000000003</v>
      </c>
      <c r="L17" s="93">
        <f t="shared" si="1"/>
        <v>0.19166666666666668</v>
      </c>
      <c r="M17" s="41"/>
    </row>
    <row r="18" spans="1:13" ht="14.25" thickBot="1" thickTop="1">
      <c r="A18" s="104" t="s">
        <v>263</v>
      </c>
      <c r="B18" s="64" t="s">
        <v>264</v>
      </c>
      <c r="C18" s="51" t="s">
        <v>265</v>
      </c>
      <c r="D18" s="78" t="s">
        <v>266</v>
      </c>
      <c r="E18" s="79">
        <v>0.3</v>
      </c>
      <c r="F18" s="74">
        <v>0.1</v>
      </c>
      <c r="G18" s="113" t="s">
        <v>37</v>
      </c>
      <c r="H18" s="74">
        <v>1.6</v>
      </c>
      <c r="I18" s="74">
        <v>0</v>
      </c>
      <c r="J18" s="77">
        <v>0.1</v>
      </c>
      <c r="K18" s="48">
        <f t="shared" si="0"/>
        <v>2.1</v>
      </c>
      <c r="L18" s="93">
        <f t="shared" si="1"/>
        <v>0.17500000000000002</v>
      </c>
      <c r="M18" s="41"/>
    </row>
    <row r="19" spans="1:13" ht="14.25" thickBot="1" thickTop="1">
      <c r="A19" s="104" t="s">
        <v>233</v>
      </c>
      <c r="B19" s="64" t="s">
        <v>8</v>
      </c>
      <c r="C19" s="51" t="s">
        <v>234</v>
      </c>
      <c r="D19" s="78" t="s">
        <v>159</v>
      </c>
      <c r="E19" s="79">
        <v>1.5</v>
      </c>
      <c r="F19" s="52">
        <v>0</v>
      </c>
      <c r="G19" s="52">
        <v>0</v>
      </c>
      <c r="H19" s="73" t="s">
        <v>37</v>
      </c>
      <c r="I19" s="52">
        <v>0</v>
      </c>
      <c r="J19" s="77">
        <v>0</v>
      </c>
      <c r="K19" s="48">
        <f t="shared" si="0"/>
        <v>1.5</v>
      </c>
      <c r="L19" s="93">
        <f t="shared" si="1"/>
        <v>0.125</v>
      </c>
      <c r="M19" s="41"/>
    </row>
    <row r="20" spans="1:13" ht="14.25" thickBot="1" thickTop="1">
      <c r="A20" s="104" t="s">
        <v>235</v>
      </c>
      <c r="B20" s="64" t="s">
        <v>236</v>
      </c>
      <c r="C20" s="51" t="s">
        <v>237</v>
      </c>
      <c r="D20" s="78" t="s">
        <v>31</v>
      </c>
      <c r="E20" s="79">
        <v>1</v>
      </c>
      <c r="F20" s="52">
        <v>0.1</v>
      </c>
      <c r="G20" s="52">
        <v>0.1</v>
      </c>
      <c r="H20" s="74" t="s">
        <v>37</v>
      </c>
      <c r="I20" s="52" t="s">
        <v>37</v>
      </c>
      <c r="J20" s="77">
        <v>0.1</v>
      </c>
      <c r="K20" s="48">
        <f t="shared" si="0"/>
        <v>1.3000000000000003</v>
      </c>
      <c r="L20" s="93">
        <f t="shared" si="1"/>
        <v>0.10833333333333335</v>
      </c>
      <c r="M20" s="41"/>
    </row>
    <row r="21" spans="1:13" ht="14.25" thickBot="1" thickTop="1">
      <c r="A21" s="104" t="s">
        <v>240</v>
      </c>
      <c r="B21" s="64" t="s">
        <v>4</v>
      </c>
      <c r="C21" s="51" t="s">
        <v>241</v>
      </c>
      <c r="D21" s="78" t="s">
        <v>91</v>
      </c>
      <c r="E21" s="79">
        <v>0</v>
      </c>
      <c r="F21" s="52">
        <v>1</v>
      </c>
      <c r="G21" s="114">
        <v>0</v>
      </c>
      <c r="H21" s="75">
        <v>0</v>
      </c>
      <c r="I21" s="75">
        <v>0.2</v>
      </c>
      <c r="J21" s="77">
        <v>0.1</v>
      </c>
      <c r="K21" s="48">
        <f t="shared" si="0"/>
        <v>1.3</v>
      </c>
      <c r="L21" s="93">
        <f t="shared" si="1"/>
        <v>0.10833333333333334</v>
      </c>
      <c r="M21" s="41"/>
    </row>
    <row r="22" spans="1:13" ht="14.25" thickBot="1" thickTop="1">
      <c r="A22" s="104" t="s">
        <v>242</v>
      </c>
      <c r="B22" s="64" t="s">
        <v>243</v>
      </c>
      <c r="C22" s="51" t="s">
        <v>244</v>
      </c>
      <c r="D22" s="78" t="s">
        <v>31</v>
      </c>
      <c r="E22" s="79">
        <v>1.1</v>
      </c>
      <c r="F22" s="52">
        <v>0</v>
      </c>
      <c r="G22" s="113">
        <v>0</v>
      </c>
      <c r="H22" s="75">
        <v>0.2</v>
      </c>
      <c r="I22" s="75">
        <v>0</v>
      </c>
      <c r="J22" s="77">
        <v>0</v>
      </c>
      <c r="K22" s="48">
        <f t="shared" si="0"/>
        <v>1.3</v>
      </c>
      <c r="L22" s="93">
        <f t="shared" si="1"/>
        <v>0.10833333333333334</v>
      </c>
      <c r="M22" s="41"/>
    </row>
    <row r="23" spans="1:13" ht="14.25" thickBot="1" thickTop="1">
      <c r="A23" s="127" t="s">
        <v>215</v>
      </c>
      <c r="B23" s="122" t="s">
        <v>216</v>
      </c>
      <c r="C23" s="54" t="s">
        <v>217</v>
      </c>
      <c r="D23" s="57" t="s">
        <v>80</v>
      </c>
      <c r="E23" s="128" t="s">
        <v>37</v>
      </c>
      <c r="F23" s="39">
        <v>0.1</v>
      </c>
      <c r="G23" s="39" t="s">
        <v>37</v>
      </c>
      <c r="H23" s="39">
        <v>0.5</v>
      </c>
      <c r="I23" s="39">
        <v>0.2</v>
      </c>
      <c r="J23" s="40">
        <v>0.5</v>
      </c>
      <c r="K23" s="129">
        <f t="shared" si="0"/>
        <v>1.3</v>
      </c>
      <c r="L23" s="130">
        <f t="shared" si="1"/>
        <v>0.10833333333333334</v>
      </c>
      <c r="M23" s="42"/>
    </row>
    <row r="24" ht="13.5" thickTop="1"/>
  </sheetData>
  <mergeCells count="1">
    <mergeCell ref="A1:M1"/>
  </mergeCells>
  <printOptions/>
  <pageMargins left="0.7480314960629921" right="0.7480314960629921" top="0.6299212598425197" bottom="0.75" header="0.5118110236220472" footer="0.5118110236220472"/>
  <pageSetup horizontalDpi="1200" verticalDpi="1200" orientation="landscape" paperSize="9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4" sqref="P24"/>
    </sheetView>
  </sheetViews>
  <sheetFormatPr defaultColWidth="9.140625" defaultRowHeight="12.75"/>
  <cols>
    <col min="1" max="1" width="5.57421875" style="0" customWidth="1"/>
    <col min="2" max="2" width="9.8515625" style="0" bestFit="1" customWidth="1"/>
    <col min="3" max="3" width="11.7109375" style="0" bestFit="1" customWidth="1"/>
    <col min="4" max="4" width="35.140625" style="0" bestFit="1" customWidth="1"/>
    <col min="5" max="11" width="4.421875" style="0" customWidth="1"/>
    <col min="12" max="12" width="5.57421875" style="0" customWidth="1"/>
    <col min="13" max="13" width="8.28125" style="0" bestFit="1" customWidth="1"/>
    <col min="14" max="14" width="4.8515625" style="0" bestFit="1" customWidth="1"/>
  </cols>
  <sheetData>
    <row r="1" spans="1:14" s="3" customFormat="1" ht="24" customHeight="1" thickBot="1">
      <c r="A1" s="133" t="s">
        <v>116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 s="2" customFormat="1" ht="14.25" thickBot="1" thickTop="1">
      <c r="A2" s="24" t="s">
        <v>0</v>
      </c>
      <c r="B2" s="24" t="s">
        <v>1</v>
      </c>
      <c r="C2" s="25" t="s">
        <v>2</v>
      </c>
      <c r="D2" s="26" t="s">
        <v>3</v>
      </c>
      <c r="E2" s="33" t="s">
        <v>62</v>
      </c>
      <c r="F2" s="34" t="s">
        <v>63</v>
      </c>
      <c r="G2" s="34" t="s">
        <v>64</v>
      </c>
      <c r="H2" s="34" t="s">
        <v>65</v>
      </c>
      <c r="I2" s="34" t="s">
        <v>68</v>
      </c>
      <c r="J2" s="34" t="s">
        <v>73</v>
      </c>
      <c r="K2" s="35" t="s">
        <v>74</v>
      </c>
      <c r="L2" s="43" t="s">
        <v>35</v>
      </c>
      <c r="M2" s="44" t="s">
        <v>69</v>
      </c>
      <c r="N2" s="44" t="s">
        <v>70</v>
      </c>
      <c r="O2" s="1"/>
      <c r="P2" s="1"/>
      <c r="Q2" s="1"/>
    </row>
    <row r="3" spans="1:14" ht="13.5" thickTop="1">
      <c r="A3" s="60" t="s">
        <v>51</v>
      </c>
      <c r="B3" s="58" t="s">
        <v>36</v>
      </c>
      <c r="C3" s="58" t="s">
        <v>102</v>
      </c>
      <c r="D3" s="58" t="s">
        <v>80</v>
      </c>
      <c r="E3" s="59">
        <v>2</v>
      </c>
      <c r="F3" s="59">
        <v>2</v>
      </c>
      <c r="G3" s="59">
        <v>0.6</v>
      </c>
      <c r="H3" s="59">
        <v>1.8</v>
      </c>
      <c r="I3" s="59">
        <v>1.8</v>
      </c>
      <c r="J3" s="59">
        <v>2</v>
      </c>
      <c r="K3" s="59">
        <v>2</v>
      </c>
      <c r="L3" s="8">
        <f aca="true" t="shared" si="0" ref="L3:L23">SUM(E3:K3)</f>
        <v>12.2</v>
      </c>
      <c r="M3" s="67">
        <f>L3/14</f>
        <v>0.8714285714285713</v>
      </c>
      <c r="N3" s="116" t="s">
        <v>317</v>
      </c>
    </row>
    <row r="4" spans="1:14" ht="12.75">
      <c r="A4" s="61" t="s">
        <v>197</v>
      </c>
      <c r="B4" s="50" t="s">
        <v>22</v>
      </c>
      <c r="C4" s="50" t="s">
        <v>198</v>
      </c>
      <c r="D4" s="50" t="s">
        <v>199</v>
      </c>
      <c r="E4" s="8">
        <v>0.2</v>
      </c>
      <c r="F4" s="8">
        <v>1</v>
      </c>
      <c r="G4" s="8">
        <v>0.3</v>
      </c>
      <c r="H4" s="8">
        <v>1.6</v>
      </c>
      <c r="I4" s="8">
        <v>2</v>
      </c>
      <c r="J4" s="8">
        <v>2</v>
      </c>
      <c r="K4" s="8">
        <v>0.2</v>
      </c>
      <c r="L4" s="8">
        <f t="shared" si="0"/>
        <v>7.3</v>
      </c>
      <c r="M4" s="67">
        <f aca="true" t="shared" si="1" ref="M4:M23">L4/14</f>
        <v>0.5214285714285715</v>
      </c>
      <c r="N4" s="117" t="s">
        <v>315</v>
      </c>
    </row>
    <row r="5" spans="1:14" ht="12.75">
      <c r="A5" s="61" t="s">
        <v>139</v>
      </c>
      <c r="B5" s="50" t="s">
        <v>6</v>
      </c>
      <c r="C5" s="50" t="s">
        <v>96</v>
      </c>
      <c r="D5" s="50" t="s">
        <v>106</v>
      </c>
      <c r="E5" s="8">
        <v>0.2</v>
      </c>
      <c r="F5" s="8">
        <v>2</v>
      </c>
      <c r="G5" s="8">
        <v>0.7</v>
      </c>
      <c r="H5" s="8">
        <v>1.8</v>
      </c>
      <c r="I5" s="8">
        <v>0</v>
      </c>
      <c r="J5" s="8">
        <v>2</v>
      </c>
      <c r="K5" s="8">
        <v>0</v>
      </c>
      <c r="L5" s="8">
        <f t="shared" si="0"/>
        <v>6.7</v>
      </c>
      <c r="M5" s="67">
        <f t="shared" si="1"/>
        <v>0.4785714285714286</v>
      </c>
      <c r="N5" s="121" t="s">
        <v>316</v>
      </c>
    </row>
    <row r="6" spans="1:14" ht="12.75">
      <c r="A6" s="61" t="s">
        <v>110</v>
      </c>
      <c r="B6" s="50" t="s">
        <v>75</v>
      </c>
      <c r="C6" s="50" t="s">
        <v>103</v>
      </c>
      <c r="D6" s="50" t="s">
        <v>104</v>
      </c>
      <c r="E6" s="8">
        <v>0.4</v>
      </c>
      <c r="F6" s="8">
        <v>2</v>
      </c>
      <c r="G6" s="8">
        <v>0.3</v>
      </c>
      <c r="H6" s="8">
        <v>1.8</v>
      </c>
      <c r="I6" s="8">
        <v>0.1</v>
      </c>
      <c r="J6" s="8">
        <v>2</v>
      </c>
      <c r="K6" s="8">
        <v>0</v>
      </c>
      <c r="L6" s="8">
        <f t="shared" si="0"/>
        <v>6.6</v>
      </c>
      <c r="M6" s="67">
        <f t="shared" si="1"/>
        <v>0.4714285714285714</v>
      </c>
      <c r="N6" s="55" t="s">
        <v>316</v>
      </c>
    </row>
    <row r="7" spans="1:14" ht="12.75">
      <c r="A7" s="61" t="s">
        <v>49</v>
      </c>
      <c r="B7" s="50" t="s">
        <v>107</v>
      </c>
      <c r="C7" s="50" t="s">
        <v>108</v>
      </c>
      <c r="D7" s="50" t="s">
        <v>106</v>
      </c>
      <c r="E7" s="8">
        <v>0.4</v>
      </c>
      <c r="F7" s="8">
        <v>2</v>
      </c>
      <c r="G7" s="8">
        <v>0.2</v>
      </c>
      <c r="H7" s="8">
        <v>1.9</v>
      </c>
      <c r="I7" s="8">
        <v>2</v>
      </c>
      <c r="J7" s="8">
        <v>0</v>
      </c>
      <c r="K7" s="8">
        <v>0</v>
      </c>
      <c r="L7" s="8">
        <f t="shared" si="0"/>
        <v>6.5</v>
      </c>
      <c r="M7" s="67">
        <f t="shared" si="1"/>
        <v>0.4642857142857143</v>
      </c>
      <c r="N7" s="55" t="s">
        <v>316</v>
      </c>
    </row>
    <row r="8" spans="1:14" ht="12.75">
      <c r="A8" s="68" t="s">
        <v>50</v>
      </c>
      <c r="B8" s="51" t="s">
        <v>15</v>
      </c>
      <c r="C8" s="51" t="s">
        <v>111</v>
      </c>
      <c r="D8" s="51" t="s">
        <v>86</v>
      </c>
      <c r="E8" s="52">
        <v>1.9</v>
      </c>
      <c r="F8" s="52">
        <v>0.1</v>
      </c>
      <c r="G8" s="50">
        <v>0.5</v>
      </c>
      <c r="H8" s="52">
        <v>1.6</v>
      </c>
      <c r="I8" s="52">
        <v>1.6</v>
      </c>
      <c r="J8" s="52">
        <v>0</v>
      </c>
      <c r="K8" s="52">
        <v>0.1</v>
      </c>
      <c r="L8" s="8">
        <f t="shared" si="0"/>
        <v>5.799999999999999</v>
      </c>
      <c r="M8" s="67">
        <f t="shared" si="1"/>
        <v>0.4142857142857142</v>
      </c>
      <c r="N8" s="55"/>
    </row>
    <row r="9" spans="1:14" ht="12.75">
      <c r="A9" s="61" t="s">
        <v>88</v>
      </c>
      <c r="B9" s="50" t="s">
        <v>14</v>
      </c>
      <c r="C9" s="50" t="s">
        <v>151</v>
      </c>
      <c r="D9" s="50" t="s">
        <v>122</v>
      </c>
      <c r="E9" s="8">
        <v>2</v>
      </c>
      <c r="F9" s="8">
        <v>2</v>
      </c>
      <c r="G9" s="8">
        <v>0</v>
      </c>
      <c r="H9" s="8">
        <v>1.6</v>
      </c>
      <c r="I9" s="8">
        <v>0</v>
      </c>
      <c r="J9" s="8">
        <v>0</v>
      </c>
      <c r="K9" s="8">
        <v>0</v>
      </c>
      <c r="L9" s="8">
        <f t="shared" si="0"/>
        <v>5.6</v>
      </c>
      <c r="M9" s="67">
        <f t="shared" si="1"/>
        <v>0.39999999999999997</v>
      </c>
      <c r="N9" s="55"/>
    </row>
    <row r="10" spans="1:14" ht="12.75">
      <c r="A10" s="68" t="s">
        <v>72</v>
      </c>
      <c r="B10" s="51" t="s">
        <v>12</v>
      </c>
      <c r="C10" s="51" t="s">
        <v>33</v>
      </c>
      <c r="D10" s="51" t="s">
        <v>161</v>
      </c>
      <c r="E10" s="52">
        <v>1.5</v>
      </c>
      <c r="F10" s="52">
        <v>0</v>
      </c>
      <c r="G10" s="51" t="s">
        <v>37</v>
      </c>
      <c r="H10" s="52">
        <v>1.8</v>
      </c>
      <c r="I10" s="52">
        <v>0.5</v>
      </c>
      <c r="J10" s="52">
        <v>1.8</v>
      </c>
      <c r="K10" s="52">
        <v>0</v>
      </c>
      <c r="L10" s="8">
        <f t="shared" si="0"/>
        <v>5.6</v>
      </c>
      <c r="M10" s="67">
        <f t="shared" si="1"/>
        <v>0.39999999999999997</v>
      </c>
      <c r="N10" s="56"/>
    </row>
    <row r="11" spans="1:14" ht="12.75">
      <c r="A11" s="61" t="s">
        <v>131</v>
      </c>
      <c r="B11" s="50" t="s">
        <v>34</v>
      </c>
      <c r="C11" s="50" t="s">
        <v>132</v>
      </c>
      <c r="D11" s="50" t="s">
        <v>86</v>
      </c>
      <c r="E11" s="8">
        <v>1.5</v>
      </c>
      <c r="F11" s="8">
        <v>0</v>
      </c>
      <c r="G11" s="8">
        <v>1.5</v>
      </c>
      <c r="H11" s="8">
        <v>1.8</v>
      </c>
      <c r="I11" s="8">
        <v>0.5</v>
      </c>
      <c r="J11" s="8">
        <v>0</v>
      </c>
      <c r="K11" s="8">
        <v>0.2</v>
      </c>
      <c r="L11" s="8">
        <f t="shared" si="0"/>
        <v>5.5</v>
      </c>
      <c r="M11" s="67">
        <f t="shared" si="1"/>
        <v>0.39285714285714285</v>
      </c>
      <c r="N11" s="55"/>
    </row>
    <row r="12" spans="1:14" ht="12.75">
      <c r="A12" s="68" t="s">
        <v>46</v>
      </c>
      <c r="B12" s="51" t="s">
        <v>81</v>
      </c>
      <c r="C12" s="51" t="s">
        <v>30</v>
      </c>
      <c r="D12" s="51" t="s">
        <v>31</v>
      </c>
      <c r="E12" s="8">
        <v>1</v>
      </c>
      <c r="F12" s="8">
        <v>0</v>
      </c>
      <c r="G12" s="8">
        <v>0.5</v>
      </c>
      <c r="H12" s="8">
        <v>2</v>
      </c>
      <c r="I12" s="8">
        <v>1.8</v>
      </c>
      <c r="J12" s="8">
        <v>0.2</v>
      </c>
      <c r="K12" s="8">
        <v>0</v>
      </c>
      <c r="L12" s="8">
        <f t="shared" si="0"/>
        <v>5.5</v>
      </c>
      <c r="M12" s="67">
        <f t="shared" si="1"/>
        <v>0.39285714285714285</v>
      </c>
      <c r="N12" s="56"/>
    </row>
    <row r="13" spans="1:14" ht="12.75">
      <c r="A13" s="61" t="s">
        <v>150</v>
      </c>
      <c r="B13" s="50" t="s">
        <v>26</v>
      </c>
      <c r="C13" s="50" t="s">
        <v>112</v>
      </c>
      <c r="D13" s="50" t="s">
        <v>106</v>
      </c>
      <c r="E13" s="8">
        <v>0.4</v>
      </c>
      <c r="F13" s="8">
        <v>0.2</v>
      </c>
      <c r="G13" s="8">
        <v>2</v>
      </c>
      <c r="H13" s="8">
        <v>1.8</v>
      </c>
      <c r="I13" s="8">
        <v>0.7</v>
      </c>
      <c r="J13" s="8" t="s">
        <v>37</v>
      </c>
      <c r="K13" s="8">
        <v>0</v>
      </c>
      <c r="L13" s="8">
        <f t="shared" si="0"/>
        <v>5.1000000000000005</v>
      </c>
      <c r="M13" s="67">
        <f t="shared" si="1"/>
        <v>0.3642857142857143</v>
      </c>
      <c r="N13" s="55"/>
    </row>
    <row r="14" spans="1:14" ht="12.75">
      <c r="A14" s="61" t="s">
        <v>58</v>
      </c>
      <c r="B14" s="50" t="s">
        <v>26</v>
      </c>
      <c r="C14" s="50" t="s">
        <v>123</v>
      </c>
      <c r="D14" s="50" t="s">
        <v>124</v>
      </c>
      <c r="E14" s="8">
        <v>1.4</v>
      </c>
      <c r="F14" s="8">
        <v>0</v>
      </c>
      <c r="G14" s="8" t="s">
        <v>37</v>
      </c>
      <c r="H14" s="8">
        <v>1.8</v>
      </c>
      <c r="I14" s="8">
        <v>0</v>
      </c>
      <c r="J14" s="8">
        <v>1.9</v>
      </c>
      <c r="K14" s="8" t="s">
        <v>37</v>
      </c>
      <c r="L14" s="8">
        <f t="shared" si="0"/>
        <v>5.1</v>
      </c>
      <c r="M14" s="67">
        <f t="shared" si="1"/>
        <v>0.36428571428571427</v>
      </c>
      <c r="N14" s="55"/>
    </row>
    <row r="15" spans="1:14" ht="12.75">
      <c r="A15" s="61" t="s">
        <v>61</v>
      </c>
      <c r="B15" s="50" t="s">
        <v>27</v>
      </c>
      <c r="C15" s="50" t="s">
        <v>95</v>
      </c>
      <c r="D15" s="50" t="s">
        <v>106</v>
      </c>
      <c r="E15" s="8">
        <v>0.8</v>
      </c>
      <c r="F15" s="8">
        <v>0</v>
      </c>
      <c r="G15" s="8">
        <v>0.5</v>
      </c>
      <c r="H15" s="8">
        <v>1.2</v>
      </c>
      <c r="I15" s="8">
        <v>0.5</v>
      </c>
      <c r="J15" s="8">
        <v>1.8</v>
      </c>
      <c r="K15" s="8">
        <v>0</v>
      </c>
      <c r="L15" s="8">
        <f t="shared" si="0"/>
        <v>4.8</v>
      </c>
      <c r="M15" s="67">
        <f t="shared" si="1"/>
        <v>0.34285714285714286</v>
      </c>
      <c r="N15" s="55"/>
    </row>
    <row r="16" spans="1:14" ht="12.75">
      <c r="A16" s="61" t="s">
        <v>136</v>
      </c>
      <c r="B16" s="50" t="s">
        <v>137</v>
      </c>
      <c r="C16" s="50" t="s">
        <v>196</v>
      </c>
      <c r="D16" s="50" t="s">
        <v>138</v>
      </c>
      <c r="E16" s="8">
        <v>0</v>
      </c>
      <c r="F16" s="8">
        <v>2</v>
      </c>
      <c r="G16" s="8" t="s">
        <v>37</v>
      </c>
      <c r="H16" s="8">
        <v>1.6</v>
      </c>
      <c r="I16" s="8">
        <v>0</v>
      </c>
      <c r="J16" s="8" t="s">
        <v>37</v>
      </c>
      <c r="K16" s="8" t="s">
        <v>37</v>
      </c>
      <c r="L16" s="8">
        <f t="shared" si="0"/>
        <v>3.6</v>
      </c>
      <c r="M16" s="67">
        <f t="shared" si="1"/>
        <v>0.2571428571428572</v>
      </c>
      <c r="N16" s="55"/>
    </row>
    <row r="17" spans="1:14" ht="12.75">
      <c r="A17" s="61" t="s">
        <v>40</v>
      </c>
      <c r="B17" s="50" t="s">
        <v>10</v>
      </c>
      <c r="C17" s="50" t="s">
        <v>99</v>
      </c>
      <c r="D17" s="50" t="s">
        <v>100</v>
      </c>
      <c r="E17" s="8">
        <v>0.2</v>
      </c>
      <c r="F17" s="8">
        <v>0.2</v>
      </c>
      <c r="G17" s="8">
        <v>0.7</v>
      </c>
      <c r="H17" s="8">
        <v>1.6</v>
      </c>
      <c r="I17" s="8">
        <v>0</v>
      </c>
      <c r="J17" s="8">
        <v>0.3</v>
      </c>
      <c r="K17" s="8">
        <v>0</v>
      </c>
      <c r="L17" s="8">
        <f t="shared" si="0"/>
        <v>3</v>
      </c>
      <c r="M17" s="67">
        <f t="shared" si="1"/>
        <v>0.21428571428571427</v>
      </c>
      <c r="N17" s="55"/>
    </row>
    <row r="18" spans="1:14" ht="12.75">
      <c r="A18" s="68" t="s">
        <v>155</v>
      </c>
      <c r="B18" s="51" t="s">
        <v>28</v>
      </c>
      <c r="C18" s="51" t="s">
        <v>156</v>
      </c>
      <c r="D18" s="51" t="s">
        <v>157</v>
      </c>
      <c r="E18" s="52">
        <v>2</v>
      </c>
      <c r="F18" s="52">
        <v>0</v>
      </c>
      <c r="G18" s="52">
        <v>0</v>
      </c>
      <c r="H18" s="52">
        <v>0.4</v>
      </c>
      <c r="I18" s="52">
        <v>0</v>
      </c>
      <c r="J18" s="52">
        <v>0.1</v>
      </c>
      <c r="K18" s="52">
        <v>0.1</v>
      </c>
      <c r="L18" s="8">
        <f t="shared" si="0"/>
        <v>2.6</v>
      </c>
      <c r="M18" s="67">
        <f t="shared" si="1"/>
        <v>0.18571428571428572</v>
      </c>
      <c r="N18" s="56"/>
    </row>
    <row r="19" spans="1:14" ht="12.75">
      <c r="A19" s="61" t="s">
        <v>55</v>
      </c>
      <c r="B19" s="50" t="s">
        <v>21</v>
      </c>
      <c r="C19" s="50" t="s">
        <v>105</v>
      </c>
      <c r="D19" s="50" t="s">
        <v>78</v>
      </c>
      <c r="E19" s="8">
        <v>0.4</v>
      </c>
      <c r="F19" s="8">
        <v>0</v>
      </c>
      <c r="G19" s="8">
        <v>0.5</v>
      </c>
      <c r="H19" s="8">
        <v>1.6</v>
      </c>
      <c r="I19" s="8">
        <v>0</v>
      </c>
      <c r="J19" s="8">
        <v>0</v>
      </c>
      <c r="K19" s="8" t="s">
        <v>37</v>
      </c>
      <c r="L19" s="8">
        <f t="shared" si="0"/>
        <v>2.5</v>
      </c>
      <c r="M19" s="67">
        <f t="shared" si="1"/>
        <v>0.17857142857142858</v>
      </c>
      <c r="N19" s="55"/>
    </row>
    <row r="20" spans="1:14" ht="12.75">
      <c r="A20" s="61" t="s">
        <v>120</v>
      </c>
      <c r="B20" s="50" t="s">
        <v>4</v>
      </c>
      <c r="C20" s="50" t="s">
        <v>121</v>
      </c>
      <c r="D20" s="50" t="s">
        <v>122</v>
      </c>
      <c r="E20" s="8" t="s">
        <v>37</v>
      </c>
      <c r="F20" s="8" t="s">
        <v>37</v>
      </c>
      <c r="G20" s="8" t="s">
        <v>37</v>
      </c>
      <c r="H20" s="8">
        <v>0.4</v>
      </c>
      <c r="I20" s="8">
        <v>0</v>
      </c>
      <c r="J20" s="8">
        <v>2</v>
      </c>
      <c r="K20" s="8" t="s">
        <v>37</v>
      </c>
      <c r="L20" s="8">
        <f t="shared" si="0"/>
        <v>2.4</v>
      </c>
      <c r="M20" s="67">
        <f t="shared" si="1"/>
        <v>0.17142857142857143</v>
      </c>
      <c r="N20" s="55"/>
    </row>
    <row r="21" spans="1:14" ht="12.75">
      <c r="A21" s="61" t="s">
        <v>152</v>
      </c>
      <c r="B21" s="50" t="s">
        <v>153</v>
      </c>
      <c r="C21" s="50" t="s">
        <v>154</v>
      </c>
      <c r="D21" s="50" t="s">
        <v>91</v>
      </c>
      <c r="E21" s="8">
        <v>0</v>
      </c>
      <c r="F21" s="8">
        <v>0.2</v>
      </c>
      <c r="G21" s="8">
        <v>0</v>
      </c>
      <c r="H21" s="8">
        <v>1.5</v>
      </c>
      <c r="I21" s="8">
        <v>0.1</v>
      </c>
      <c r="J21" s="8">
        <v>0.2</v>
      </c>
      <c r="K21" s="8">
        <v>0</v>
      </c>
      <c r="L21" s="8">
        <f t="shared" si="0"/>
        <v>2</v>
      </c>
      <c r="M21" s="67">
        <f t="shared" si="1"/>
        <v>0.14285714285714285</v>
      </c>
      <c r="N21" s="55"/>
    </row>
    <row r="22" spans="1:14" ht="12.75">
      <c r="A22" s="68" t="s">
        <v>172</v>
      </c>
      <c r="B22" s="51" t="s">
        <v>11</v>
      </c>
      <c r="C22" s="51" t="s">
        <v>173</v>
      </c>
      <c r="D22" s="51" t="s">
        <v>91</v>
      </c>
      <c r="E22" s="52">
        <v>1.3</v>
      </c>
      <c r="F22" s="52">
        <v>0.1</v>
      </c>
      <c r="G22" s="50">
        <v>0.1</v>
      </c>
      <c r="H22" s="50" t="s">
        <v>37</v>
      </c>
      <c r="I22" s="52">
        <v>0</v>
      </c>
      <c r="J22" s="52">
        <v>0.2</v>
      </c>
      <c r="K22" s="52">
        <v>0</v>
      </c>
      <c r="L22" s="8">
        <f t="shared" si="0"/>
        <v>1.7000000000000002</v>
      </c>
      <c r="M22" s="67">
        <f t="shared" si="1"/>
        <v>0.12142857142857144</v>
      </c>
      <c r="N22" s="56"/>
    </row>
    <row r="23" spans="1:14" ht="13.5" thickBot="1">
      <c r="A23" s="131" t="s">
        <v>52</v>
      </c>
      <c r="B23" s="54" t="s">
        <v>125</v>
      </c>
      <c r="C23" s="54" t="s">
        <v>126</v>
      </c>
      <c r="D23" s="54" t="s">
        <v>106</v>
      </c>
      <c r="E23" s="39">
        <v>0</v>
      </c>
      <c r="F23" s="39">
        <v>0</v>
      </c>
      <c r="G23" s="39">
        <v>0</v>
      </c>
      <c r="H23" s="39">
        <v>1.6</v>
      </c>
      <c r="I23" s="39">
        <v>0</v>
      </c>
      <c r="J23" s="39">
        <v>0</v>
      </c>
      <c r="K23" s="39" t="s">
        <v>37</v>
      </c>
      <c r="L23" s="39">
        <f t="shared" si="0"/>
        <v>1.6</v>
      </c>
      <c r="M23" s="132">
        <f t="shared" si="1"/>
        <v>0.1142857142857143</v>
      </c>
      <c r="N23" s="123"/>
    </row>
    <row r="24" ht="13.5" thickTop="1"/>
  </sheetData>
  <mergeCells count="1">
    <mergeCell ref="A1:N1"/>
  </mergeCells>
  <printOptions/>
  <pageMargins left="0.5905511811023623" right="0.6692913385826772" top="0.85" bottom="0.98" header="0.5118110236220472" footer="0.5118110236220472"/>
  <pageSetup horizontalDpi="600" verticalDpi="600" orientation="landscape" paperSize="9" r:id="rId1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6" sqref="O36"/>
    </sheetView>
  </sheetViews>
  <sheetFormatPr defaultColWidth="9.140625" defaultRowHeight="12.75"/>
  <cols>
    <col min="1" max="1" width="5.7109375" style="3" customWidth="1"/>
    <col min="2" max="2" width="10.421875" style="3" bestFit="1" customWidth="1"/>
    <col min="3" max="3" width="12.00390625" style="3" bestFit="1" customWidth="1"/>
    <col min="4" max="4" width="38.421875" style="3" bestFit="1" customWidth="1"/>
    <col min="5" max="11" width="4.421875" style="3" customWidth="1"/>
    <col min="12" max="12" width="6.28125" style="3" bestFit="1" customWidth="1"/>
    <col min="13" max="13" width="8.28125" style="4" bestFit="1" customWidth="1"/>
    <col min="14" max="14" width="4.8515625" style="3" bestFit="1" customWidth="1"/>
    <col min="15" max="16384" width="9.140625" style="3" customWidth="1"/>
  </cols>
  <sheetData>
    <row r="1" spans="1:14" ht="24" customHeight="1" thickBot="1">
      <c r="A1" s="133" t="s">
        <v>117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 s="23" customFormat="1" ht="14.25" thickBot="1" thickTop="1">
      <c r="A2" s="24" t="s">
        <v>0</v>
      </c>
      <c r="B2" s="24" t="s">
        <v>1</v>
      </c>
      <c r="C2" s="25" t="s">
        <v>2</v>
      </c>
      <c r="D2" s="26" t="s">
        <v>3</v>
      </c>
      <c r="E2" s="33" t="s">
        <v>62</v>
      </c>
      <c r="F2" s="34" t="s">
        <v>63</v>
      </c>
      <c r="G2" s="34" t="s">
        <v>64</v>
      </c>
      <c r="H2" s="34" t="s">
        <v>65</v>
      </c>
      <c r="I2" s="34" t="s">
        <v>68</v>
      </c>
      <c r="J2" s="34" t="s">
        <v>73</v>
      </c>
      <c r="K2" s="35" t="s">
        <v>74</v>
      </c>
      <c r="L2" s="27" t="s">
        <v>35</v>
      </c>
      <c r="M2" s="38" t="s">
        <v>69</v>
      </c>
      <c r="N2" s="28" t="s">
        <v>70</v>
      </c>
      <c r="O2" s="22"/>
      <c r="P2" s="22"/>
      <c r="Q2" s="22"/>
    </row>
    <row r="3" spans="1:14" s="10" customFormat="1" ht="13.5" thickTop="1">
      <c r="A3" s="65" t="s">
        <v>76</v>
      </c>
      <c r="B3" s="62" t="s">
        <v>8</v>
      </c>
      <c r="C3" s="58" t="s">
        <v>94</v>
      </c>
      <c r="D3" s="58" t="s">
        <v>31</v>
      </c>
      <c r="E3" s="59">
        <v>0.5</v>
      </c>
      <c r="F3" s="59">
        <v>2</v>
      </c>
      <c r="G3" s="59">
        <v>2</v>
      </c>
      <c r="H3" s="59">
        <v>2</v>
      </c>
      <c r="I3" s="59">
        <v>2</v>
      </c>
      <c r="J3" s="59">
        <v>2</v>
      </c>
      <c r="K3" s="59">
        <v>0</v>
      </c>
      <c r="L3" s="59">
        <f aca="true" t="shared" si="0" ref="L3:L34">SUM(E3:K3)</f>
        <v>10.5</v>
      </c>
      <c r="M3" s="67">
        <f>L3/14</f>
        <v>0.75</v>
      </c>
      <c r="N3" s="116" t="s">
        <v>317</v>
      </c>
    </row>
    <row r="4" spans="1:14" s="10" customFormat="1" ht="12.75">
      <c r="A4" s="11" t="s">
        <v>144</v>
      </c>
      <c r="B4" s="63" t="s">
        <v>20</v>
      </c>
      <c r="C4" s="50" t="s">
        <v>145</v>
      </c>
      <c r="D4" s="50" t="s">
        <v>24</v>
      </c>
      <c r="E4" s="8">
        <v>0.5</v>
      </c>
      <c r="F4" s="8">
        <v>2</v>
      </c>
      <c r="G4" s="8">
        <v>2</v>
      </c>
      <c r="H4" s="8">
        <v>1.8</v>
      </c>
      <c r="I4" s="8">
        <v>0.2</v>
      </c>
      <c r="J4" s="8">
        <v>2</v>
      </c>
      <c r="K4" s="8">
        <v>0</v>
      </c>
      <c r="L4" s="8">
        <f t="shared" si="0"/>
        <v>8.5</v>
      </c>
      <c r="M4" s="67">
        <f aca="true" t="shared" si="1" ref="M4:M36">L4/14</f>
        <v>0.6071428571428571</v>
      </c>
      <c r="N4" s="120" t="s">
        <v>318</v>
      </c>
    </row>
    <row r="5" spans="1:14" s="10" customFormat="1" ht="12.75">
      <c r="A5" s="66" t="s">
        <v>186</v>
      </c>
      <c r="B5" s="64" t="s">
        <v>187</v>
      </c>
      <c r="C5" s="51" t="s">
        <v>188</v>
      </c>
      <c r="D5" s="51" t="s">
        <v>158</v>
      </c>
      <c r="E5" s="52">
        <v>1.8</v>
      </c>
      <c r="F5" s="52">
        <v>0.9</v>
      </c>
      <c r="G5" s="53">
        <v>2.5</v>
      </c>
      <c r="H5" s="52">
        <v>2</v>
      </c>
      <c r="I5" s="52">
        <v>0.5</v>
      </c>
      <c r="J5" s="52">
        <v>0.2</v>
      </c>
      <c r="K5" s="52">
        <v>0</v>
      </c>
      <c r="L5" s="52">
        <f t="shared" si="0"/>
        <v>7.9</v>
      </c>
      <c r="M5" s="67">
        <f t="shared" si="1"/>
        <v>0.5642857142857143</v>
      </c>
      <c r="N5" s="117" t="s">
        <v>315</v>
      </c>
    </row>
    <row r="6" spans="1:15" s="10" customFormat="1" ht="12.75">
      <c r="A6" s="11" t="s">
        <v>168</v>
      </c>
      <c r="B6" s="63" t="s">
        <v>25</v>
      </c>
      <c r="C6" s="50" t="s">
        <v>90</v>
      </c>
      <c r="D6" s="50" t="s">
        <v>101</v>
      </c>
      <c r="E6" s="8">
        <v>0.8</v>
      </c>
      <c r="F6" s="8">
        <v>2</v>
      </c>
      <c r="G6" s="8">
        <v>0.8</v>
      </c>
      <c r="H6" s="8">
        <v>1.7</v>
      </c>
      <c r="I6" s="8">
        <v>0</v>
      </c>
      <c r="J6" s="8">
        <v>2</v>
      </c>
      <c r="K6" s="8">
        <v>0</v>
      </c>
      <c r="L6" s="8">
        <f t="shared" si="0"/>
        <v>7.3</v>
      </c>
      <c r="M6" s="67">
        <f t="shared" si="1"/>
        <v>0.5214285714285715</v>
      </c>
      <c r="N6" s="55" t="s">
        <v>320</v>
      </c>
      <c r="O6" s="21"/>
    </row>
    <row r="7" spans="1:14" s="10" customFormat="1" ht="12.75">
      <c r="A7" s="11" t="s">
        <v>59</v>
      </c>
      <c r="B7" s="63" t="s">
        <v>97</v>
      </c>
      <c r="C7" s="50" t="s">
        <v>147</v>
      </c>
      <c r="D7" s="50" t="s">
        <v>106</v>
      </c>
      <c r="E7" s="8">
        <v>1.5</v>
      </c>
      <c r="F7" s="8">
        <v>0.6</v>
      </c>
      <c r="G7" s="8">
        <v>0.8</v>
      </c>
      <c r="H7" s="8">
        <v>1.8</v>
      </c>
      <c r="I7" s="8">
        <v>0.5</v>
      </c>
      <c r="J7" s="8">
        <v>2</v>
      </c>
      <c r="K7" s="8" t="s">
        <v>37</v>
      </c>
      <c r="L7" s="8">
        <f t="shared" si="0"/>
        <v>7.2</v>
      </c>
      <c r="M7" s="67">
        <f t="shared" si="1"/>
        <v>0.5142857142857143</v>
      </c>
      <c r="N7" s="55" t="s">
        <v>320</v>
      </c>
    </row>
    <row r="8" spans="1:15" s="10" customFormat="1" ht="12.75">
      <c r="A8" s="66" t="s">
        <v>45</v>
      </c>
      <c r="B8" s="64" t="s">
        <v>34</v>
      </c>
      <c r="C8" s="51" t="s">
        <v>174</v>
      </c>
      <c r="D8" s="51" t="s">
        <v>91</v>
      </c>
      <c r="E8" s="52">
        <v>1.8</v>
      </c>
      <c r="F8" s="52">
        <v>2</v>
      </c>
      <c r="G8" s="51" t="s">
        <v>37</v>
      </c>
      <c r="H8" s="52">
        <v>2</v>
      </c>
      <c r="I8" s="52">
        <v>0</v>
      </c>
      <c r="J8" s="52">
        <v>0</v>
      </c>
      <c r="K8" s="52">
        <v>0.2</v>
      </c>
      <c r="L8" s="8">
        <f t="shared" si="0"/>
        <v>6</v>
      </c>
      <c r="M8" s="67">
        <f t="shared" si="1"/>
        <v>0.42857142857142855</v>
      </c>
      <c r="N8" s="55"/>
      <c r="O8" s="21"/>
    </row>
    <row r="9" spans="1:15" s="10" customFormat="1" ht="12.75">
      <c r="A9" s="11" t="s">
        <v>118</v>
      </c>
      <c r="B9" s="63" t="s">
        <v>12</v>
      </c>
      <c r="C9" s="50" t="s">
        <v>119</v>
      </c>
      <c r="D9" s="50" t="s">
        <v>162</v>
      </c>
      <c r="E9" s="8">
        <v>0.2</v>
      </c>
      <c r="F9" s="8">
        <v>0</v>
      </c>
      <c r="G9" s="8">
        <v>0.7</v>
      </c>
      <c r="H9" s="8">
        <v>1.8</v>
      </c>
      <c r="I9" s="8">
        <v>0.5</v>
      </c>
      <c r="J9" s="8">
        <v>2</v>
      </c>
      <c r="K9" s="8">
        <v>0.4</v>
      </c>
      <c r="L9" s="8">
        <f t="shared" si="0"/>
        <v>5.6000000000000005</v>
      </c>
      <c r="M9" s="67">
        <f t="shared" si="1"/>
        <v>0.4</v>
      </c>
      <c r="N9" s="69"/>
      <c r="O9" s="21"/>
    </row>
    <row r="10" spans="1:14" s="10" customFormat="1" ht="12.75">
      <c r="A10" s="11" t="s">
        <v>193</v>
      </c>
      <c r="B10" s="63" t="s">
        <v>194</v>
      </c>
      <c r="C10" s="50" t="s">
        <v>195</v>
      </c>
      <c r="D10" s="51" t="s">
        <v>171</v>
      </c>
      <c r="E10" s="8">
        <v>1.5</v>
      </c>
      <c r="F10" s="8">
        <v>1</v>
      </c>
      <c r="G10" s="8">
        <v>0.2</v>
      </c>
      <c r="H10" s="8">
        <v>1.6</v>
      </c>
      <c r="I10" s="8">
        <v>0</v>
      </c>
      <c r="J10" s="8">
        <v>1</v>
      </c>
      <c r="K10" s="8">
        <v>0.2</v>
      </c>
      <c r="L10" s="8">
        <f t="shared" si="0"/>
        <v>5.500000000000001</v>
      </c>
      <c r="M10" s="67">
        <f t="shared" si="1"/>
        <v>0.3928571428571429</v>
      </c>
      <c r="N10" s="55"/>
    </row>
    <row r="11" spans="1:15" s="10" customFormat="1" ht="12.75">
      <c r="A11" s="11" t="s">
        <v>57</v>
      </c>
      <c r="B11" s="63" t="s">
        <v>14</v>
      </c>
      <c r="C11" s="50" t="s">
        <v>84</v>
      </c>
      <c r="D11" s="50" t="s">
        <v>80</v>
      </c>
      <c r="E11" s="8">
        <v>0.2</v>
      </c>
      <c r="F11" s="8">
        <v>0</v>
      </c>
      <c r="G11" s="8">
        <v>0.5</v>
      </c>
      <c r="H11" s="8">
        <v>2</v>
      </c>
      <c r="I11" s="8">
        <v>2</v>
      </c>
      <c r="J11" s="8" t="s">
        <v>37</v>
      </c>
      <c r="K11" s="8" t="s">
        <v>37</v>
      </c>
      <c r="L11" s="8">
        <f t="shared" si="0"/>
        <v>4.7</v>
      </c>
      <c r="M11" s="67">
        <f t="shared" si="1"/>
        <v>0.33571428571428574</v>
      </c>
      <c r="N11" s="55"/>
      <c r="O11" s="3"/>
    </row>
    <row r="12" spans="1:15" ht="12.75">
      <c r="A12" s="11" t="s">
        <v>39</v>
      </c>
      <c r="B12" s="63" t="s">
        <v>6</v>
      </c>
      <c r="C12" s="50" t="s">
        <v>176</v>
      </c>
      <c r="D12" s="50" t="s">
        <v>7</v>
      </c>
      <c r="E12" s="8">
        <v>0.1</v>
      </c>
      <c r="F12" s="8">
        <v>0</v>
      </c>
      <c r="G12" s="8">
        <v>2</v>
      </c>
      <c r="H12" s="8">
        <v>1.8</v>
      </c>
      <c r="I12" s="8">
        <v>0.5</v>
      </c>
      <c r="J12" s="8">
        <v>0.2</v>
      </c>
      <c r="K12" s="8">
        <v>0</v>
      </c>
      <c r="L12" s="8">
        <f t="shared" si="0"/>
        <v>4.6000000000000005</v>
      </c>
      <c r="M12" s="67">
        <f t="shared" si="1"/>
        <v>0.3285714285714286</v>
      </c>
      <c r="N12" s="55"/>
      <c r="O12" s="21"/>
    </row>
    <row r="13" spans="1:14" s="10" customFormat="1" ht="12.75">
      <c r="A13" s="11" t="s">
        <v>60</v>
      </c>
      <c r="B13" s="63" t="s">
        <v>17</v>
      </c>
      <c r="C13" s="50" t="s">
        <v>18</v>
      </c>
      <c r="D13" s="50" t="s">
        <v>135</v>
      </c>
      <c r="E13" s="8">
        <v>1</v>
      </c>
      <c r="F13" s="8">
        <v>0.2</v>
      </c>
      <c r="G13" s="8">
        <v>0.5</v>
      </c>
      <c r="H13" s="8">
        <v>1.6</v>
      </c>
      <c r="I13" s="8">
        <v>0.5</v>
      </c>
      <c r="J13" s="8">
        <v>0.5</v>
      </c>
      <c r="K13" s="8">
        <v>0.1</v>
      </c>
      <c r="L13" s="8">
        <f t="shared" si="0"/>
        <v>4.3999999999999995</v>
      </c>
      <c r="M13" s="67">
        <f t="shared" si="1"/>
        <v>0.3142857142857142</v>
      </c>
      <c r="N13" s="55"/>
    </row>
    <row r="14" spans="1:14" s="10" customFormat="1" ht="12.75">
      <c r="A14" s="11" t="s">
        <v>98</v>
      </c>
      <c r="B14" s="63" t="s">
        <v>8</v>
      </c>
      <c r="C14" s="50" t="s">
        <v>92</v>
      </c>
      <c r="D14" s="50" t="s">
        <v>91</v>
      </c>
      <c r="E14" s="8">
        <v>0</v>
      </c>
      <c r="F14" s="8">
        <v>0.3</v>
      </c>
      <c r="G14" s="8">
        <v>0.5</v>
      </c>
      <c r="H14" s="8">
        <v>1.5</v>
      </c>
      <c r="I14" s="8" t="s">
        <v>37</v>
      </c>
      <c r="J14" s="8">
        <v>1.8</v>
      </c>
      <c r="K14" s="8" t="s">
        <v>37</v>
      </c>
      <c r="L14" s="8">
        <f t="shared" si="0"/>
        <v>4.1</v>
      </c>
      <c r="M14" s="67">
        <f t="shared" si="1"/>
        <v>0.2928571428571428</v>
      </c>
      <c r="N14" s="55"/>
    </row>
    <row r="15" spans="1:14" s="10" customFormat="1" ht="12.75">
      <c r="A15" s="66" t="s">
        <v>191</v>
      </c>
      <c r="B15" s="64" t="s">
        <v>21</v>
      </c>
      <c r="C15" s="51" t="s">
        <v>192</v>
      </c>
      <c r="D15" s="51" t="s">
        <v>160</v>
      </c>
      <c r="E15" s="52">
        <v>1.8</v>
      </c>
      <c r="F15" s="51" t="s">
        <v>37</v>
      </c>
      <c r="G15" s="51" t="s">
        <v>37</v>
      </c>
      <c r="H15" s="52">
        <v>1</v>
      </c>
      <c r="I15" s="52">
        <v>0.1</v>
      </c>
      <c r="J15" s="52">
        <v>0.5</v>
      </c>
      <c r="K15" s="52">
        <v>0.4</v>
      </c>
      <c r="L15" s="52">
        <f t="shared" si="0"/>
        <v>3.8</v>
      </c>
      <c r="M15" s="67">
        <f t="shared" si="1"/>
        <v>0.2714285714285714</v>
      </c>
      <c r="N15" s="56"/>
    </row>
    <row r="16" spans="1:14" s="10" customFormat="1" ht="12.75">
      <c r="A16" s="11" t="s">
        <v>143</v>
      </c>
      <c r="B16" s="63" t="s">
        <v>34</v>
      </c>
      <c r="C16" s="50" t="s">
        <v>87</v>
      </c>
      <c r="D16" s="50" t="s">
        <v>130</v>
      </c>
      <c r="E16" s="8">
        <v>0.2</v>
      </c>
      <c r="F16" s="8">
        <v>2</v>
      </c>
      <c r="G16" s="8">
        <v>1.5</v>
      </c>
      <c r="H16" s="8">
        <v>0</v>
      </c>
      <c r="I16" s="8">
        <v>0</v>
      </c>
      <c r="J16" s="8" t="s">
        <v>37</v>
      </c>
      <c r="K16" s="8" t="s">
        <v>37</v>
      </c>
      <c r="L16" s="8">
        <f t="shared" si="0"/>
        <v>3.7</v>
      </c>
      <c r="M16" s="67">
        <f t="shared" si="1"/>
        <v>0.2642857142857143</v>
      </c>
      <c r="N16" s="55"/>
    </row>
    <row r="17" spans="1:14" s="10" customFormat="1" ht="12.75">
      <c r="A17" s="11" t="s">
        <v>82</v>
      </c>
      <c r="B17" s="63" t="s">
        <v>34</v>
      </c>
      <c r="C17" s="50" t="s">
        <v>89</v>
      </c>
      <c r="D17" s="50" t="s">
        <v>80</v>
      </c>
      <c r="E17" s="8">
        <v>1.3</v>
      </c>
      <c r="F17" s="8">
        <v>0.2</v>
      </c>
      <c r="G17" s="8" t="s">
        <v>37</v>
      </c>
      <c r="H17" s="8">
        <v>2</v>
      </c>
      <c r="I17" s="8">
        <v>0.1</v>
      </c>
      <c r="J17" s="8">
        <v>0</v>
      </c>
      <c r="K17" s="8" t="s">
        <v>37</v>
      </c>
      <c r="L17" s="8">
        <f t="shared" si="0"/>
        <v>3.6</v>
      </c>
      <c r="M17" s="67">
        <f t="shared" si="1"/>
        <v>0.2571428571428572</v>
      </c>
      <c r="N17" s="55"/>
    </row>
    <row r="18" spans="1:14" s="10" customFormat="1" ht="12.75">
      <c r="A18" s="66" t="s">
        <v>189</v>
      </c>
      <c r="B18" s="64" t="s">
        <v>29</v>
      </c>
      <c r="C18" s="51" t="s">
        <v>190</v>
      </c>
      <c r="D18" s="51" t="s">
        <v>158</v>
      </c>
      <c r="E18" s="52">
        <v>1.5</v>
      </c>
      <c r="F18" s="52">
        <v>0</v>
      </c>
      <c r="G18" s="50" t="s">
        <v>37</v>
      </c>
      <c r="H18" s="52">
        <v>2</v>
      </c>
      <c r="I18" s="52">
        <v>0</v>
      </c>
      <c r="J18" s="50" t="s">
        <v>37</v>
      </c>
      <c r="K18" s="50" t="s">
        <v>37</v>
      </c>
      <c r="L18" s="52">
        <f t="shared" si="0"/>
        <v>3.5</v>
      </c>
      <c r="M18" s="67">
        <f t="shared" si="1"/>
        <v>0.25</v>
      </c>
      <c r="N18" s="56"/>
    </row>
    <row r="19" spans="1:14" s="10" customFormat="1" ht="12.75">
      <c r="A19" s="11" t="s">
        <v>165</v>
      </c>
      <c r="B19" s="63" t="s">
        <v>128</v>
      </c>
      <c r="C19" s="50" t="s">
        <v>166</v>
      </c>
      <c r="D19" s="50" t="s">
        <v>167</v>
      </c>
      <c r="E19" s="8">
        <v>0.7</v>
      </c>
      <c r="F19" s="8">
        <v>0.2</v>
      </c>
      <c r="G19" s="8">
        <v>0</v>
      </c>
      <c r="H19" s="8">
        <v>1.5</v>
      </c>
      <c r="I19" s="8">
        <v>0.5</v>
      </c>
      <c r="J19" s="8">
        <v>0.5</v>
      </c>
      <c r="K19" s="8" t="s">
        <v>37</v>
      </c>
      <c r="L19" s="8">
        <f t="shared" si="0"/>
        <v>3.4</v>
      </c>
      <c r="M19" s="67">
        <f t="shared" si="1"/>
        <v>0.24285714285714285</v>
      </c>
      <c r="N19" s="55"/>
    </row>
    <row r="20" spans="1:14" s="10" customFormat="1" ht="12.75">
      <c r="A20" s="11" t="s">
        <v>109</v>
      </c>
      <c r="B20" s="63" t="s">
        <v>23</v>
      </c>
      <c r="C20" s="50" t="s">
        <v>83</v>
      </c>
      <c r="D20" s="50" t="s">
        <v>106</v>
      </c>
      <c r="E20" s="8">
        <v>2</v>
      </c>
      <c r="F20" s="8">
        <v>0</v>
      </c>
      <c r="G20" s="8">
        <v>0.5</v>
      </c>
      <c r="H20" s="8" t="s">
        <v>37</v>
      </c>
      <c r="I20" s="8">
        <v>0.5</v>
      </c>
      <c r="J20" s="8">
        <v>0.2</v>
      </c>
      <c r="K20" s="8" t="s">
        <v>37</v>
      </c>
      <c r="L20" s="8">
        <f t="shared" si="0"/>
        <v>3.2</v>
      </c>
      <c r="M20" s="67">
        <f t="shared" si="1"/>
        <v>0.2285714285714286</v>
      </c>
      <c r="N20" s="55"/>
    </row>
    <row r="21" spans="1:14" s="10" customFormat="1" ht="12.75">
      <c r="A21" s="11" t="s">
        <v>53</v>
      </c>
      <c r="B21" s="63" t="s">
        <v>148</v>
      </c>
      <c r="C21" s="50" t="s">
        <v>149</v>
      </c>
      <c r="D21" s="50" t="s">
        <v>80</v>
      </c>
      <c r="E21" s="8">
        <v>1</v>
      </c>
      <c r="F21" s="8">
        <v>0</v>
      </c>
      <c r="G21" s="8">
        <v>0.2</v>
      </c>
      <c r="H21" s="8">
        <v>0.2</v>
      </c>
      <c r="I21" s="8">
        <v>1.6</v>
      </c>
      <c r="J21" s="8">
        <v>0</v>
      </c>
      <c r="K21" s="8">
        <v>0</v>
      </c>
      <c r="L21" s="8">
        <f t="shared" si="0"/>
        <v>3</v>
      </c>
      <c r="M21" s="67">
        <f t="shared" si="1"/>
        <v>0.21428571428571427</v>
      </c>
      <c r="N21" s="55"/>
    </row>
    <row r="22" spans="1:14" s="10" customFormat="1" ht="12.75">
      <c r="A22" s="11" t="s">
        <v>140</v>
      </c>
      <c r="B22" s="63" t="s">
        <v>141</v>
      </c>
      <c r="C22" s="50" t="s">
        <v>142</v>
      </c>
      <c r="D22" s="50" t="s">
        <v>77</v>
      </c>
      <c r="E22" s="8">
        <v>1.8</v>
      </c>
      <c r="F22" s="8">
        <v>0</v>
      </c>
      <c r="G22" s="8">
        <v>0</v>
      </c>
      <c r="H22" s="8">
        <v>1</v>
      </c>
      <c r="I22" s="8" t="s">
        <v>37</v>
      </c>
      <c r="J22" s="8" t="s">
        <v>37</v>
      </c>
      <c r="K22" s="8" t="s">
        <v>37</v>
      </c>
      <c r="L22" s="8">
        <f t="shared" si="0"/>
        <v>2.8</v>
      </c>
      <c r="M22" s="67">
        <f t="shared" si="1"/>
        <v>0.19999999999999998</v>
      </c>
      <c r="N22" s="55"/>
    </row>
    <row r="23" spans="1:14" s="10" customFormat="1" ht="12.75">
      <c r="A23" s="66" t="s">
        <v>43</v>
      </c>
      <c r="B23" s="64" t="s">
        <v>9</v>
      </c>
      <c r="C23" s="51" t="s">
        <v>175</v>
      </c>
      <c r="D23" s="51" t="s">
        <v>171</v>
      </c>
      <c r="E23" s="52">
        <v>0</v>
      </c>
      <c r="F23" s="52">
        <v>0</v>
      </c>
      <c r="G23" s="50">
        <v>0.6</v>
      </c>
      <c r="H23" s="52">
        <v>1.5</v>
      </c>
      <c r="I23" s="52">
        <v>0.1</v>
      </c>
      <c r="J23" s="52">
        <v>0.5</v>
      </c>
      <c r="K23" s="50" t="s">
        <v>37</v>
      </c>
      <c r="L23" s="8">
        <f t="shared" si="0"/>
        <v>2.7</v>
      </c>
      <c r="M23" s="67">
        <f t="shared" si="1"/>
        <v>0.19285714285714287</v>
      </c>
      <c r="N23" s="55"/>
    </row>
    <row r="24" spans="1:14" s="10" customFormat="1" ht="12.75">
      <c r="A24" s="11" t="s">
        <v>79</v>
      </c>
      <c r="B24" s="63" t="s">
        <v>19</v>
      </c>
      <c r="C24" s="50" t="s">
        <v>56</v>
      </c>
      <c r="D24" s="50" t="s">
        <v>146</v>
      </c>
      <c r="E24" s="8">
        <v>0.5</v>
      </c>
      <c r="F24" s="8">
        <v>0</v>
      </c>
      <c r="G24" s="8">
        <v>0</v>
      </c>
      <c r="H24" s="8">
        <v>0.5</v>
      </c>
      <c r="I24" s="8">
        <v>1.5</v>
      </c>
      <c r="J24" s="8">
        <v>0</v>
      </c>
      <c r="K24" s="8">
        <v>0</v>
      </c>
      <c r="L24" s="8">
        <f t="shared" si="0"/>
        <v>2.5</v>
      </c>
      <c r="M24" s="67">
        <f t="shared" si="1"/>
        <v>0.17857142857142858</v>
      </c>
      <c r="N24" s="55"/>
    </row>
    <row r="25" spans="1:14" s="10" customFormat="1" ht="12.75">
      <c r="A25" s="11" t="s">
        <v>47</v>
      </c>
      <c r="B25" s="63" t="s">
        <v>93</v>
      </c>
      <c r="C25" s="50" t="s">
        <v>180</v>
      </c>
      <c r="D25" s="50" t="s">
        <v>171</v>
      </c>
      <c r="E25" s="8">
        <v>0.1</v>
      </c>
      <c r="F25" s="8">
        <v>0</v>
      </c>
      <c r="G25" s="8">
        <v>0</v>
      </c>
      <c r="H25" s="8">
        <v>1.5</v>
      </c>
      <c r="I25" s="8">
        <v>0.5</v>
      </c>
      <c r="J25" s="8">
        <v>0.2</v>
      </c>
      <c r="K25" s="8" t="s">
        <v>37</v>
      </c>
      <c r="L25" s="8">
        <f t="shared" si="0"/>
        <v>2.3000000000000003</v>
      </c>
      <c r="M25" s="67">
        <f t="shared" si="1"/>
        <v>0.1642857142857143</v>
      </c>
      <c r="N25" s="55"/>
    </row>
    <row r="26" spans="1:14" s="10" customFormat="1" ht="12.75">
      <c r="A26" s="11" t="s">
        <v>71</v>
      </c>
      <c r="B26" s="63" t="s">
        <v>28</v>
      </c>
      <c r="C26" s="50" t="s">
        <v>164</v>
      </c>
      <c r="D26" s="50" t="s">
        <v>101</v>
      </c>
      <c r="E26" s="8">
        <v>0</v>
      </c>
      <c r="F26" s="8">
        <v>0</v>
      </c>
      <c r="G26" s="8">
        <v>0</v>
      </c>
      <c r="H26" s="8">
        <v>1.8</v>
      </c>
      <c r="I26" s="8">
        <v>0.5</v>
      </c>
      <c r="J26" s="8">
        <v>0</v>
      </c>
      <c r="K26" s="8">
        <v>0</v>
      </c>
      <c r="L26" s="8">
        <f t="shared" si="0"/>
        <v>2.3</v>
      </c>
      <c r="M26" s="67">
        <f t="shared" si="1"/>
        <v>0.16428571428571428</v>
      </c>
      <c r="N26" s="55"/>
    </row>
    <row r="27" spans="1:14" s="10" customFormat="1" ht="12.75">
      <c r="A27" s="11" t="s">
        <v>169</v>
      </c>
      <c r="B27" s="63" t="s">
        <v>14</v>
      </c>
      <c r="C27" s="50" t="s">
        <v>170</v>
      </c>
      <c r="D27" s="50" t="s">
        <v>101</v>
      </c>
      <c r="E27" s="8">
        <v>0</v>
      </c>
      <c r="F27" s="8">
        <v>0.2</v>
      </c>
      <c r="G27" s="8">
        <v>0.2</v>
      </c>
      <c r="H27" s="8">
        <v>1.9</v>
      </c>
      <c r="I27" s="8">
        <v>0</v>
      </c>
      <c r="J27" s="8">
        <v>0</v>
      </c>
      <c r="K27" s="8">
        <v>0</v>
      </c>
      <c r="L27" s="8">
        <f t="shared" si="0"/>
        <v>2.3</v>
      </c>
      <c r="M27" s="67">
        <f t="shared" si="1"/>
        <v>0.16428571428571428</v>
      </c>
      <c r="N27" s="55"/>
    </row>
    <row r="28" spans="1:14" s="10" customFormat="1" ht="12.75">
      <c r="A28" s="11" t="s">
        <v>38</v>
      </c>
      <c r="B28" s="63" t="s">
        <v>4</v>
      </c>
      <c r="C28" s="50" t="s">
        <v>177</v>
      </c>
      <c r="D28" s="50" t="s">
        <v>171</v>
      </c>
      <c r="E28" s="8">
        <v>0</v>
      </c>
      <c r="F28" s="8">
        <v>0.3</v>
      </c>
      <c r="G28" s="8" t="s">
        <v>37</v>
      </c>
      <c r="H28" s="8">
        <v>1.7</v>
      </c>
      <c r="I28" s="8">
        <v>0</v>
      </c>
      <c r="J28" s="8" t="s">
        <v>37</v>
      </c>
      <c r="K28" s="8">
        <v>0.2</v>
      </c>
      <c r="L28" s="8">
        <f t="shared" si="0"/>
        <v>2.2</v>
      </c>
      <c r="M28" s="67">
        <f t="shared" si="1"/>
        <v>0.15714285714285717</v>
      </c>
      <c r="N28" s="55"/>
    </row>
    <row r="29" spans="1:14" s="10" customFormat="1" ht="12.75">
      <c r="A29" s="11" t="s">
        <v>48</v>
      </c>
      <c r="B29" s="63" t="s">
        <v>137</v>
      </c>
      <c r="C29" s="50" t="s">
        <v>178</v>
      </c>
      <c r="D29" s="50" t="s">
        <v>171</v>
      </c>
      <c r="E29" s="8">
        <v>0</v>
      </c>
      <c r="F29" s="8">
        <v>0</v>
      </c>
      <c r="G29" s="8" t="s">
        <v>37</v>
      </c>
      <c r="H29" s="8">
        <v>1.8</v>
      </c>
      <c r="I29" s="8">
        <v>0.2</v>
      </c>
      <c r="J29" s="8">
        <v>0.2</v>
      </c>
      <c r="K29" s="8">
        <v>0</v>
      </c>
      <c r="L29" s="8">
        <f t="shared" si="0"/>
        <v>2.2</v>
      </c>
      <c r="M29" s="67">
        <f t="shared" si="1"/>
        <v>0.15714285714285717</v>
      </c>
      <c r="N29" s="55"/>
    </row>
    <row r="30" spans="1:14" s="10" customFormat="1" ht="12.75">
      <c r="A30" s="66" t="s">
        <v>183</v>
      </c>
      <c r="B30" s="64" t="s">
        <v>184</v>
      </c>
      <c r="C30" s="51" t="s">
        <v>185</v>
      </c>
      <c r="D30" s="51" t="s">
        <v>160</v>
      </c>
      <c r="E30" s="52">
        <v>0</v>
      </c>
      <c r="F30" s="52">
        <v>0</v>
      </c>
      <c r="G30" s="52">
        <v>1.5</v>
      </c>
      <c r="H30" s="52">
        <v>0.5</v>
      </c>
      <c r="I30" s="52">
        <v>0</v>
      </c>
      <c r="J30" s="52">
        <v>0.2</v>
      </c>
      <c r="K30" s="52">
        <v>0</v>
      </c>
      <c r="L30" s="52">
        <f t="shared" si="0"/>
        <v>2.2</v>
      </c>
      <c r="M30" s="67">
        <f t="shared" si="1"/>
        <v>0.15714285714285717</v>
      </c>
      <c r="N30" s="56"/>
    </row>
    <row r="31" spans="1:14" s="10" customFormat="1" ht="12.75">
      <c r="A31" s="11" t="s">
        <v>42</v>
      </c>
      <c r="B31" s="63" t="s">
        <v>4</v>
      </c>
      <c r="C31" s="50" t="s">
        <v>5</v>
      </c>
      <c r="D31" s="50" t="s">
        <v>171</v>
      </c>
      <c r="E31" s="8">
        <v>0</v>
      </c>
      <c r="F31" s="8">
        <v>2</v>
      </c>
      <c r="G31" s="8" t="s">
        <v>37</v>
      </c>
      <c r="H31" s="8" t="s">
        <v>37</v>
      </c>
      <c r="I31" s="8">
        <v>0</v>
      </c>
      <c r="J31" s="8">
        <v>0</v>
      </c>
      <c r="K31" s="8">
        <v>0</v>
      </c>
      <c r="L31" s="8">
        <f t="shared" si="0"/>
        <v>2</v>
      </c>
      <c r="M31" s="67">
        <f t="shared" si="1"/>
        <v>0.14285714285714285</v>
      </c>
      <c r="N31" s="55"/>
    </row>
    <row r="32" spans="1:14" s="10" customFormat="1" ht="12.75">
      <c r="A32" s="66" t="s">
        <v>44</v>
      </c>
      <c r="B32" s="64" t="s">
        <v>12</v>
      </c>
      <c r="C32" s="51" t="s">
        <v>179</v>
      </c>
      <c r="D32" s="51" t="s">
        <v>171</v>
      </c>
      <c r="E32" s="8">
        <v>0</v>
      </c>
      <c r="F32" s="8">
        <v>0</v>
      </c>
      <c r="G32" s="8">
        <v>0.1</v>
      </c>
      <c r="H32" s="8">
        <v>1.7</v>
      </c>
      <c r="I32" s="8" t="s">
        <v>37</v>
      </c>
      <c r="J32" s="8" t="s">
        <v>37</v>
      </c>
      <c r="K32" s="8" t="s">
        <v>37</v>
      </c>
      <c r="L32" s="8">
        <f t="shared" si="0"/>
        <v>1.8</v>
      </c>
      <c r="M32" s="67">
        <f t="shared" si="1"/>
        <v>0.1285714285714286</v>
      </c>
      <c r="N32" s="56"/>
    </row>
    <row r="33" spans="1:14" s="10" customFormat="1" ht="12.75">
      <c r="A33" s="11" t="s">
        <v>127</v>
      </c>
      <c r="B33" s="63" t="s">
        <v>128</v>
      </c>
      <c r="C33" s="50" t="s">
        <v>129</v>
      </c>
      <c r="D33" s="50" t="s">
        <v>130</v>
      </c>
      <c r="E33" s="8">
        <v>0</v>
      </c>
      <c r="F33" s="8">
        <v>0.1</v>
      </c>
      <c r="G33" s="8">
        <v>0</v>
      </c>
      <c r="H33" s="8">
        <v>1.5</v>
      </c>
      <c r="I33" s="8">
        <v>0</v>
      </c>
      <c r="J33" s="8" t="s">
        <v>37</v>
      </c>
      <c r="K33" s="8">
        <v>0</v>
      </c>
      <c r="L33" s="8">
        <f t="shared" si="0"/>
        <v>1.6</v>
      </c>
      <c r="M33" s="67">
        <f t="shared" si="1"/>
        <v>0.1142857142857143</v>
      </c>
      <c r="N33" s="55"/>
    </row>
    <row r="34" spans="1:14" s="10" customFormat="1" ht="12.75">
      <c r="A34" s="11" t="s">
        <v>54</v>
      </c>
      <c r="B34" s="63" t="s">
        <v>85</v>
      </c>
      <c r="C34" s="50" t="s">
        <v>133</v>
      </c>
      <c r="D34" s="50" t="s">
        <v>134</v>
      </c>
      <c r="E34" s="8">
        <v>0.1</v>
      </c>
      <c r="F34" s="8">
        <v>0.3</v>
      </c>
      <c r="G34" s="8" t="s">
        <v>37</v>
      </c>
      <c r="H34" s="8">
        <v>0.6</v>
      </c>
      <c r="I34" s="8">
        <v>0.5</v>
      </c>
      <c r="J34" s="8">
        <v>0</v>
      </c>
      <c r="K34" s="8" t="s">
        <v>37</v>
      </c>
      <c r="L34" s="8">
        <f t="shared" si="0"/>
        <v>1.5</v>
      </c>
      <c r="M34" s="67">
        <f t="shared" si="1"/>
        <v>0.10714285714285714</v>
      </c>
      <c r="N34" s="55"/>
    </row>
    <row r="35" spans="1:14" s="10" customFormat="1" ht="12.75">
      <c r="A35" s="66" t="s">
        <v>181</v>
      </c>
      <c r="B35" s="64" t="s">
        <v>14</v>
      </c>
      <c r="C35" s="51" t="s">
        <v>182</v>
      </c>
      <c r="D35" s="51" t="s">
        <v>171</v>
      </c>
      <c r="E35" s="52">
        <v>1.5</v>
      </c>
      <c r="F35" s="52">
        <v>0</v>
      </c>
      <c r="G35" s="52" t="s">
        <v>37</v>
      </c>
      <c r="H35" s="52" t="s">
        <v>37</v>
      </c>
      <c r="I35" s="52">
        <v>0</v>
      </c>
      <c r="J35" s="52">
        <v>0</v>
      </c>
      <c r="K35" s="50" t="s">
        <v>37</v>
      </c>
      <c r="L35" s="8">
        <f>SUM(E35:K35)</f>
        <v>1.5</v>
      </c>
      <c r="M35" s="67">
        <f t="shared" si="1"/>
        <v>0.10714285714285714</v>
      </c>
      <c r="N35" s="56"/>
    </row>
    <row r="36" spans="1:14" s="10" customFormat="1" ht="13.5" thickBot="1">
      <c r="A36" s="14" t="s">
        <v>41</v>
      </c>
      <c r="B36" s="122" t="s">
        <v>15</v>
      </c>
      <c r="C36" s="54" t="s">
        <v>16</v>
      </c>
      <c r="D36" s="54" t="s">
        <v>171</v>
      </c>
      <c r="E36" s="39">
        <v>0.4</v>
      </c>
      <c r="F36" s="39">
        <v>0</v>
      </c>
      <c r="G36" s="39" t="s">
        <v>37</v>
      </c>
      <c r="H36" s="39">
        <v>1</v>
      </c>
      <c r="I36" s="39">
        <v>0</v>
      </c>
      <c r="J36" s="39" t="s">
        <v>37</v>
      </c>
      <c r="K36" s="39" t="s">
        <v>37</v>
      </c>
      <c r="L36" s="39">
        <f>SUM(E36:K36)</f>
        <v>1.4</v>
      </c>
      <c r="M36" s="132">
        <f t="shared" si="1"/>
        <v>0.09999999999999999</v>
      </c>
      <c r="N36" s="123"/>
    </row>
    <row r="37" s="10" customFormat="1" ht="13.5" thickTop="1">
      <c r="M37" s="49"/>
    </row>
    <row r="38" s="10" customFormat="1" ht="12.75">
      <c r="M38" s="49"/>
    </row>
    <row r="39" s="10" customFormat="1" ht="12.75">
      <c r="M39" s="49"/>
    </row>
    <row r="40" s="10" customFormat="1" ht="12.75">
      <c r="M40" s="49"/>
    </row>
    <row r="41" s="10" customFormat="1" ht="12.75">
      <c r="M41" s="49"/>
    </row>
    <row r="42" s="10" customFormat="1" ht="12.75">
      <c r="M42" s="49"/>
    </row>
    <row r="43" s="10" customFormat="1" ht="12.75">
      <c r="M43" s="49"/>
    </row>
    <row r="44" s="10" customFormat="1" ht="12.75">
      <c r="M44" s="49"/>
    </row>
    <row r="45" s="10" customFormat="1" ht="12.75">
      <c r="M45" s="49"/>
    </row>
    <row r="46" s="10" customFormat="1" ht="12.75">
      <c r="M46" s="49"/>
    </row>
    <row r="47" s="10" customFormat="1" ht="12.75">
      <c r="M47" s="49"/>
    </row>
    <row r="48" s="10" customFormat="1" ht="12.75">
      <c r="M48" s="49"/>
    </row>
    <row r="49" s="10" customFormat="1" ht="12.75">
      <c r="M49" s="49"/>
    </row>
    <row r="50" s="10" customFormat="1" ht="12.75">
      <c r="M50" s="49"/>
    </row>
    <row r="51" s="10" customFormat="1" ht="12.75">
      <c r="M51" s="49"/>
    </row>
    <row r="52" s="10" customFormat="1" ht="12.75">
      <c r="M52" s="49"/>
    </row>
    <row r="53" s="10" customFormat="1" ht="12.75">
      <c r="M53" s="49"/>
    </row>
    <row r="54" s="10" customFormat="1" ht="12.75">
      <c r="M54" s="49"/>
    </row>
    <row r="55" s="10" customFormat="1" ht="12.75">
      <c r="M55" s="49"/>
    </row>
    <row r="56" s="10" customFormat="1" ht="12.75">
      <c r="M56" s="49"/>
    </row>
    <row r="57" s="10" customFormat="1" ht="12.75">
      <c r="M57" s="49"/>
    </row>
    <row r="58" s="10" customFormat="1" ht="12.75">
      <c r="M58" s="49"/>
    </row>
    <row r="59" s="10" customFormat="1" ht="12.75">
      <c r="M59" s="49"/>
    </row>
    <row r="60" s="10" customFormat="1" ht="12.75">
      <c r="M60" s="49"/>
    </row>
    <row r="61" s="10" customFormat="1" ht="12.75">
      <c r="M61" s="49"/>
    </row>
    <row r="62" s="10" customFormat="1" ht="12.75">
      <c r="M62" s="49"/>
    </row>
    <row r="63" s="10" customFormat="1" ht="12.75">
      <c r="M63" s="49"/>
    </row>
    <row r="64" s="10" customFormat="1" ht="12.75">
      <c r="M64" s="49"/>
    </row>
    <row r="65" s="10" customFormat="1" ht="12.75">
      <c r="M65" s="49"/>
    </row>
    <row r="66" s="10" customFormat="1" ht="12.75">
      <c r="M66" s="49"/>
    </row>
    <row r="67" s="10" customFormat="1" ht="12.75">
      <c r="M67" s="49"/>
    </row>
    <row r="68" s="10" customFormat="1" ht="12.75">
      <c r="M68" s="49"/>
    </row>
    <row r="69" s="10" customFormat="1" ht="12.75">
      <c r="M69" s="49"/>
    </row>
    <row r="70" s="10" customFormat="1" ht="12.75">
      <c r="M70" s="49"/>
    </row>
    <row r="71" s="10" customFormat="1" ht="12.75">
      <c r="M71" s="49"/>
    </row>
    <row r="72" s="10" customFormat="1" ht="12.75">
      <c r="M72" s="49"/>
    </row>
    <row r="73" s="10" customFormat="1" ht="12.75">
      <c r="M73" s="49"/>
    </row>
    <row r="74" s="10" customFormat="1" ht="12.75">
      <c r="M74" s="49"/>
    </row>
    <row r="75" s="10" customFormat="1" ht="12.75">
      <c r="M75" s="49"/>
    </row>
    <row r="76" s="10" customFormat="1" ht="12.75">
      <c r="M76" s="49"/>
    </row>
    <row r="77" s="10" customFormat="1" ht="12.75">
      <c r="M77" s="49"/>
    </row>
    <row r="78" s="10" customFormat="1" ht="12.75">
      <c r="M78" s="49"/>
    </row>
    <row r="79" s="10" customFormat="1" ht="12.75">
      <c r="M79" s="49"/>
    </row>
    <row r="80" s="10" customFormat="1" ht="12.75">
      <c r="M80" s="49"/>
    </row>
    <row r="81" s="10" customFormat="1" ht="12.75">
      <c r="M81" s="49"/>
    </row>
    <row r="82" s="10" customFormat="1" ht="12.75">
      <c r="M82" s="49"/>
    </row>
    <row r="83" s="10" customFormat="1" ht="12.75">
      <c r="M83" s="49"/>
    </row>
    <row r="84" s="10" customFormat="1" ht="12.75">
      <c r="M84" s="49"/>
    </row>
    <row r="85" s="10" customFormat="1" ht="12.75">
      <c r="M85" s="49"/>
    </row>
    <row r="86" s="10" customFormat="1" ht="12.75">
      <c r="M86" s="49"/>
    </row>
    <row r="87" s="10" customFormat="1" ht="12.75">
      <c r="M87" s="49"/>
    </row>
    <row r="88" s="10" customFormat="1" ht="12.75">
      <c r="M88" s="49"/>
    </row>
    <row r="89" s="10" customFormat="1" ht="12.75">
      <c r="M89" s="49"/>
    </row>
    <row r="90" s="10" customFormat="1" ht="12.75">
      <c r="M90" s="49"/>
    </row>
    <row r="91" s="10" customFormat="1" ht="12.75">
      <c r="M91" s="49"/>
    </row>
    <row r="92" s="10" customFormat="1" ht="12.75">
      <c r="M92" s="49"/>
    </row>
    <row r="93" s="10" customFormat="1" ht="12.75">
      <c r="M93" s="49"/>
    </row>
    <row r="94" s="10" customFormat="1" ht="12.75">
      <c r="M94" s="49"/>
    </row>
    <row r="95" s="10" customFormat="1" ht="12.75">
      <c r="M95" s="49"/>
    </row>
    <row r="96" s="10" customFormat="1" ht="12.75">
      <c r="M96" s="49"/>
    </row>
    <row r="97" s="10" customFormat="1" ht="12.75">
      <c r="M97" s="49"/>
    </row>
    <row r="98" s="10" customFormat="1" ht="12.75">
      <c r="M98" s="49"/>
    </row>
    <row r="99" s="10" customFormat="1" ht="12.75">
      <c r="M99" s="49"/>
    </row>
    <row r="100" s="10" customFormat="1" ht="12.75">
      <c r="M100" s="49"/>
    </row>
    <row r="101" s="10" customFormat="1" ht="12.75">
      <c r="M101" s="49"/>
    </row>
    <row r="102" s="10" customFormat="1" ht="12.75">
      <c r="M102" s="49"/>
    </row>
    <row r="103" s="10" customFormat="1" ht="12.75">
      <c r="M103" s="49"/>
    </row>
    <row r="104" s="10" customFormat="1" ht="12.75">
      <c r="M104" s="49"/>
    </row>
    <row r="105" s="10" customFormat="1" ht="12.75">
      <c r="M105" s="49"/>
    </row>
    <row r="106" s="10" customFormat="1" ht="12.75">
      <c r="M106" s="49"/>
    </row>
    <row r="107" s="10" customFormat="1" ht="12.75">
      <c r="M107" s="49"/>
    </row>
    <row r="108" s="10" customFormat="1" ht="12.75">
      <c r="M108" s="49"/>
    </row>
    <row r="109" s="10" customFormat="1" ht="12.75">
      <c r="M109" s="49"/>
    </row>
    <row r="110" s="10" customFormat="1" ht="12.75">
      <c r="M110" s="49"/>
    </row>
    <row r="111" s="10" customFormat="1" ht="12.75">
      <c r="M111" s="49"/>
    </row>
    <row r="112" s="10" customFormat="1" ht="12.75">
      <c r="M112" s="49"/>
    </row>
    <row r="113" s="10" customFormat="1" ht="12.75">
      <c r="M113" s="49"/>
    </row>
    <row r="114" s="10" customFormat="1" ht="12.75">
      <c r="M114" s="49"/>
    </row>
    <row r="115" s="10" customFormat="1" ht="12.75">
      <c r="M115" s="49"/>
    </row>
    <row r="116" s="10" customFormat="1" ht="12.75">
      <c r="M116" s="49"/>
    </row>
    <row r="117" s="10" customFormat="1" ht="12.75">
      <c r="M117" s="49"/>
    </row>
    <row r="118" s="10" customFormat="1" ht="12.75">
      <c r="M118" s="49"/>
    </row>
    <row r="119" s="10" customFormat="1" ht="12.75">
      <c r="M119" s="49"/>
    </row>
    <row r="120" s="10" customFormat="1" ht="12.75">
      <c r="M120" s="49"/>
    </row>
    <row r="121" s="10" customFormat="1" ht="12.75">
      <c r="M121" s="49"/>
    </row>
    <row r="122" s="10" customFormat="1" ht="12.75">
      <c r="M122" s="49"/>
    </row>
    <row r="123" s="10" customFormat="1" ht="12.75">
      <c r="M123" s="49"/>
    </row>
    <row r="124" s="10" customFormat="1" ht="12.75">
      <c r="M124" s="49"/>
    </row>
    <row r="125" s="10" customFormat="1" ht="12.75">
      <c r="M125" s="49"/>
    </row>
    <row r="126" s="10" customFormat="1" ht="12.75">
      <c r="M126" s="49"/>
    </row>
    <row r="127" s="10" customFormat="1" ht="12.75">
      <c r="M127" s="49"/>
    </row>
    <row r="128" s="10" customFormat="1" ht="12.75">
      <c r="M128" s="49"/>
    </row>
    <row r="129" s="10" customFormat="1" ht="12.75">
      <c r="M129" s="49"/>
    </row>
    <row r="130" s="10" customFormat="1" ht="12.75">
      <c r="M130" s="49"/>
    </row>
    <row r="131" s="10" customFormat="1" ht="12.75">
      <c r="M131" s="49"/>
    </row>
    <row r="132" s="10" customFormat="1" ht="12.75">
      <c r="M132" s="49"/>
    </row>
    <row r="133" s="10" customFormat="1" ht="12.75">
      <c r="M133" s="49"/>
    </row>
    <row r="134" s="10" customFormat="1" ht="12.75">
      <c r="M134" s="49"/>
    </row>
    <row r="135" s="10" customFormat="1" ht="12.75">
      <c r="M135" s="49"/>
    </row>
    <row r="136" s="10" customFormat="1" ht="12.75">
      <c r="M136" s="49"/>
    </row>
    <row r="137" s="10" customFormat="1" ht="12.75">
      <c r="M137" s="49"/>
    </row>
    <row r="138" s="10" customFormat="1" ht="12.75">
      <c r="M138" s="49"/>
    </row>
    <row r="139" s="10" customFormat="1" ht="12.75">
      <c r="M139" s="49"/>
    </row>
    <row r="140" s="10" customFormat="1" ht="12.75">
      <c r="M140" s="49"/>
    </row>
    <row r="141" s="10" customFormat="1" ht="12.75">
      <c r="M141" s="49"/>
    </row>
    <row r="142" s="10" customFormat="1" ht="12.75">
      <c r="M142" s="49"/>
    </row>
    <row r="143" s="10" customFormat="1" ht="12.75">
      <c r="M143" s="49"/>
    </row>
    <row r="144" s="10" customFormat="1" ht="12.75">
      <c r="M144" s="49"/>
    </row>
    <row r="145" s="10" customFormat="1" ht="12.75">
      <c r="M145" s="49"/>
    </row>
    <row r="146" s="10" customFormat="1" ht="12.75">
      <c r="M146" s="49"/>
    </row>
    <row r="147" s="10" customFormat="1" ht="12.75">
      <c r="M147" s="49"/>
    </row>
    <row r="148" s="10" customFormat="1" ht="12.75">
      <c r="M148" s="49"/>
    </row>
    <row r="149" s="10" customFormat="1" ht="12.75">
      <c r="M149" s="49"/>
    </row>
    <row r="150" s="10" customFormat="1" ht="12.75">
      <c r="M150" s="49"/>
    </row>
    <row r="151" s="10" customFormat="1" ht="12.75">
      <c r="M151" s="49"/>
    </row>
    <row r="152" s="10" customFormat="1" ht="12.75">
      <c r="M152" s="49"/>
    </row>
    <row r="153" s="10" customFormat="1" ht="12.75">
      <c r="M153" s="49"/>
    </row>
    <row r="154" s="10" customFormat="1" ht="12.75">
      <c r="M154" s="49"/>
    </row>
    <row r="155" s="10" customFormat="1" ht="12.75">
      <c r="M155" s="49"/>
    </row>
    <row r="156" s="10" customFormat="1" ht="12.75">
      <c r="M156" s="49"/>
    </row>
    <row r="157" s="10" customFormat="1" ht="12.75">
      <c r="M157" s="49"/>
    </row>
    <row r="158" s="10" customFormat="1" ht="12.75">
      <c r="M158" s="49"/>
    </row>
    <row r="159" s="10" customFormat="1" ht="12.75">
      <c r="M159" s="49"/>
    </row>
    <row r="160" s="10" customFormat="1" ht="12.75">
      <c r="M160" s="49"/>
    </row>
    <row r="161" s="10" customFormat="1" ht="12.75">
      <c r="M161" s="49"/>
    </row>
    <row r="162" s="10" customFormat="1" ht="12.75">
      <c r="M162" s="49"/>
    </row>
    <row r="163" s="10" customFormat="1" ht="12.75">
      <c r="M163" s="49"/>
    </row>
    <row r="164" s="10" customFormat="1" ht="12.75">
      <c r="M164" s="49"/>
    </row>
    <row r="165" s="10" customFormat="1" ht="12.75">
      <c r="M165" s="49"/>
    </row>
    <row r="166" s="10" customFormat="1" ht="12.75">
      <c r="M166" s="49"/>
    </row>
    <row r="167" s="10" customFormat="1" ht="12.75">
      <c r="M167" s="49"/>
    </row>
    <row r="168" s="10" customFormat="1" ht="12.75">
      <c r="M168" s="49"/>
    </row>
    <row r="169" s="10" customFormat="1" ht="12.75">
      <c r="M169" s="49"/>
    </row>
    <row r="170" s="10" customFormat="1" ht="12.75">
      <c r="M170" s="49"/>
    </row>
    <row r="171" s="10" customFormat="1" ht="12.75">
      <c r="M171" s="49"/>
    </row>
    <row r="172" s="10" customFormat="1" ht="12.75">
      <c r="M172" s="49"/>
    </row>
    <row r="173" s="10" customFormat="1" ht="12.75">
      <c r="M173" s="49"/>
    </row>
    <row r="174" s="10" customFormat="1" ht="12.75">
      <c r="M174" s="49"/>
    </row>
    <row r="175" s="10" customFormat="1" ht="12.75">
      <c r="M175" s="49"/>
    </row>
    <row r="176" s="10" customFormat="1" ht="12.75">
      <c r="M176" s="49"/>
    </row>
    <row r="177" s="10" customFormat="1" ht="12.75">
      <c r="M177" s="49"/>
    </row>
    <row r="178" s="10" customFormat="1" ht="12.75">
      <c r="M178" s="49"/>
    </row>
    <row r="179" s="10" customFormat="1" ht="12.75">
      <c r="M179" s="49"/>
    </row>
    <row r="180" s="10" customFormat="1" ht="12.75">
      <c r="M180" s="49"/>
    </row>
    <row r="181" s="10" customFormat="1" ht="12.75">
      <c r="M181" s="49"/>
    </row>
    <row r="182" s="10" customFormat="1" ht="12.75">
      <c r="M182" s="49"/>
    </row>
    <row r="183" s="10" customFormat="1" ht="12.75">
      <c r="M183" s="49"/>
    </row>
    <row r="184" s="10" customFormat="1" ht="12.75">
      <c r="M184" s="49"/>
    </row>
    <row r="185" s="10" customFormat="1" ht="12.75">
      <c r="M185" s="49"/>
    </row>
    <row r="186" s="10" customFormat="1" ht="12.75">
      <c r="M186" s="49"/>
    </row>
    <row r="187" s="10" customFormat="1" ht="12.75">
      <c r="M187" s="49"/>
    </row>
    <row r="188" s="10" customFormat="1" ht="12.75">
      <c r="M188" s="49"/>
    </row>
    <row r="189" s="10" customFormat="1" ht="12.75">
      <c r="M189" s="49"/>
    </row>
    <row r="190" s="10" customFormat="1" ht="12.75">
      <c r="M190" s="49"/>
    </row>
    <row r="191" s="10" customFormat="1" ht="12.75">
      <c r="M191" s="49"/>
    </row>
    <row r="192" s="10" customFormat="1" ht="12.75">
      <c r="M192" s="49"/>
    </row>
    <row r="193" s="10" customFormat="1" ht="12.75">
      <c r="M193" s="49"/>
    </row>
    <row r="194" s="10" customFormat="1" ht="12.75">
      <c r="M194" s="49"/>
    </row>
    <row r="195" s="10" customFormat="1" ht="12.75">
      <c r="M195" s="49"/>
    </row>
    <row r="196" s="10" customFormat="1" ht="12.75">
      <c r="M196" s="49"/>
    </row>
    <row r="197" s="10" customFormat="1" ht="12.75">
      <c r="M197" s="49"/>
    </row>
    <row r="198" s="10" customFormat="1" ht="12.75">
      <c r="M198" s="49"/>
    </row>
    <row r="199" s="10" customFormat="1" ht="12.75">
      <c r="M199" s="49"/>
    </row>
    <row r="200" s="10" customFormat="1" ht="12.75">
      <c r="M200" s="49"/>
    </row>
    <row r="201" s="10" customFormat="1" ht="12.75">
      <c r="M201" s="49"/>
    </row>
    <row r="202" s="10" customFormat="1" ht="12.75">
      <c r="M202" s="49"/>
    </row>
    <row r="203" s="10" customFormat="1" ht="12.75">
      <c r="M203" s="49"/>
    </row>
    <row r="204" s="10" customFormat="1" ht="12.75">
      <c r="M204" s="49"/>
    </row>
    <row r="205" s="10" customFormat="1" ht="12.75">
      <c r="M205" s="49"/>
    </row>
    <row r="206" s="10" customFormat="1" ht="12.75">
      <c r="M206" s="49"/>
    </row>
    <row r="207" s="10" customFormat="1" ht="12.75">
      <c r="M207" s="49"/>
    </row>
    <row r="208" s="10" customFormat="1" ht="12.75">
      <c r="M208" s="49"/>
    </row>
    <row r="209" s="10" customFormat="1" ht="12.75">
      <c r="M209" s="49"/>
    </row>
    <row r="210" s="10" customFormat="1" ht="12.75">
      <c r="M210" s="49"/>
    </row>
    <row r="211" s="10" customFormat="1" ht="12.75">
      <c r="M211" s="49"/>
    </row>
    <row r="212" s="10" customFormat="1" ht="12.75">
      <c r="M212" s="49"/>
    </row>
    <row r="213" s="10" customFormat="1" ht="12.75">
      <c r="M213" s="49"/>
    </row>
    <row r="214" s="10" customFormat="1" ht="12.75">
      <c r="M214" s="49"/>
    </row>
    <row r="215" s="10" customFormat="1" ht="12.75">
      <c r="M215" s="49"/>
    </row>
    <row r="216" s="10" customFormat="1" ht="12.75">
      <c r="M216" s="49"/>
    </row>
    <row r="217" s="10" customFormat="1" ht="12.75">
      <c r="M217" s="49"/>
    </row>
    <row r="218" s="10" customFormat="1" ht="12.75">
      <c r="M218" s="49"/>
    </row>
    <row r="219" s="10" customFormat="1" ht="12.75">
      <c r="M219" s="49"/>
    </row>
    <row r="220" s="10" customFormat="1" ht="12.75">
      <c r="M220" s="49"/>
    </row>
    <row r="221" s="10" customFormat="1" ht="12.75">
      <c r="M221" s="49"/>
    </row>
    <row r="222" s="10" customFormat="1" ht="12.75">
      <c r="M222" s="49"/>
    </row>
    <row r="223" s="10" customFormat="1" ht="12.75">
      <c r="M223" s="49"/>
    </row>
    <row r="224" s="10" customFormat="1" ht="12.75">
      <c r="M224" s="49"/>
    </row>
    <row r="225" s="10" customFormat="1" ht="12.75">
      <c r="M225" s="49"/>
    </row>
    <row r="226" s="10" customFormat="1" ht="12.75">
      <c r="M226" s="49"/>
    </row>
    <row r="227" s="10" customFormat="1" ht="12.75">
      <c r="M227" s="49"/>
    </row>
    <row r="228" s="10" customFormat="1" ht="12.75">
      <c r="M228" s="49"/>
    </row>
    <row r="229" s="10" customFormat="1" ht="12.75">
      <c r="M229" s="49"/>
    </row>
    <row r="230" s="10" customFormat="1" ht="12.75">
      <c r="M230" s="49"/>
    </row>
    <row r="231" s="10" customFormat="1" ht="12.75">
      <c r="M231" s="49"/>
    </row>
    <row r="232" s="10" customFormat="1" ht="12.75">
      <c r="M232" s="49"/>
    </row>
    <row r="233" s="10" customFormat="1" ht="12.75">
      <c r="M233" s="49"/>
    </row>
    <row r="234" s="10" customFormat="1" ht="12.75">
      <c r="M234" s="49"/>
    </row>
    <row r="235" s="10" customFormat="1" ht="12.75">
      <c r="M235" s="49"/>
    </row>
    <row r="236" s="10" customFormat="1" ht="12.75">
      <c r="M236" s="49"/>
    </row>
    <row r="237" s="10" customFormat="1" ht="12.75">
      <c r="M237" s="49"/>
    </row>
    <row r="238" s="10" customFormat="1" ht="12.75">
      <c r="M238" s="49"/>
    </row>
    <row r="239" s="10" customFormat="1" ht="12.75">
      <c r="M239" s="49"/>
    </row>
    <row r="240" s="10" customFormat="1" ht="12.75">
      <c r="M240" s="49"/>
    </row>
    <row r="241" s="10" customFormat="1" ht="12.75">
      <c r="M241" s="49"/>
    </row>
    <row r="242" s="10" customFormat="1" ht="12.75">
      <c r="M242" s="49"/>
    </row>
    <row r="243" s="10" customFormat="1" ht="12.75">
      <c r="M243" s="49"/>
    </row>
    <row r="244" s="10" customFormat="1" ht="12.75">
      <c r="M244" s="49"/>
    </row>
    <row r="245" s="10" customFormat="1" ht="12.75">
      <c r="M245" s="49"/>
    </row>
    <row r="246" s="10" customFormat="1" ht="12.75">
      <c r="M246" s="49"/>
    </row>
    <row r="247" s="10" customFormat="1" ht="12.75">
      <c r="M247" s="49"/>
    </row>
    <row r="248" s="10" customFormat="1" ht="12.75">
      <c r="M248" s="49"/>
    </row>
    <row r="249" s="10" customFormat="1" ht="12.75">
      <c r="M249" s="49"/>
    </row>
    <row r="250" s="10" customFormat="1" ht="12.75">
      <c r="M250" s="49"/>
    </row>
    <row r="251" s="10" customFormat="1" ht="12.75">
      <c r="M251" s="49"/>
    </row>
    <row r="252" s="10" customFormat="1" ht="12.75">
      <c r="M252" s="49"/>
    </row>
    <row r="253" s="10" customFormat="1" ht="12.75">
      <c r="M253" s="49"/>
    </row>
    <row r="254" s="10" customFormat="1" ht="12.75">
      <c r="M254" s="49"/>
    </row>
    <row r="255" s="10" customFormat="1" ht="12.75">
      <c r="M255" s="49"/>
    </row>
    <row r="256" s="10" customFormat="1" ht="12.75">
      <c r="M256" s="49"/>
    </row>
    <row r="257" s="10" customFormat="1" ht="12.75">
      <c r="M257" s="49"/>
    </row>
    <row r="258" s="10" customFormat="1" ht="12.75">
      <c r="M258" s="49"/>
    </row>
    <row r="259" s="10" customFormat="1" ht="12.75">
      <c r="M259" s="49"/>
    </row>
  </sheetData>
  <mergeCells count="1">
    <mergeCell ref="A1:N1"/>
  </mergeCells>
  <printOptions/>
  <pageMargins left="0.51" right="0.75" top="0.9" bottom="0.91" header="0.5" footer="0.5"/>
  <pageSetup horizontalDpi="600" verticalDpi="600" orientation="landscape" paperSize="9" r:id="rId1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 FMF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29. LAFO rezultāti</dc:title>
  <dc:subject>Latvijas Astklātā Fizikas olimpiāde</dc:subject>
  <dc:creator>V.I. Fļorovs, D. Docenko un citi</dc:creator>
  <cp:keywords/>
  <dc:description/>
  <cp:lastModifiedBy>group</cp:lastModifiedBy>
  <cp:lastPrinted>2006-05-12T09:56:49Z</cp:lastPrinted>
  <dcterms:created xsi:type="dcterms:W3CDTF">2003-04-14T15:10:59Z</dcterms:created>
  <dcterms:modified xsi:type="dcterms:W3CDTF">2006-05-13T16:32:55Z</dcterms:modified>
  <cp:category/>
  <cp:version/>
  <cp:contentType/>
  <cp:contentStatus/>
</cp:coreProperties>
</file>